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Капитална и инвестиције" sheetId="2" r:id="rId1"/>
    <sheet name="Набавке" sheetId="1" r:id="rId2"/>
  </sheets>
  <definedNames>
    <definedName name="_xlnm.Print_Area" localSheetId="0">'Капитална и инвестиције'!$B$3:$M$43</definedName>
    <definedName name="_xlnm.Print_Area" localSheetId="1">Набавке!$B$2:$J$55</definedName>
  </definedNames>
  <calcPr calcId="124519"/>
</workbook>
</file>

<file path=xl/calcChain.xml><?xml version="1.0" encoding="utf-8"?>
<calcChain xmlns="http://schemas.openxmlformats.org/spreadsheetml/2006/main">
  <c r="H46" i="1"/>
  <c r="G46"/>
  <c r="F46"/>
  <c r="I46"/>
  <c r="G25"/>
  <c r="G53" l="1"/>
  <c r="G54" s="1"/>
  <c r="E25"/>
  <c r="H54"/>
  <c r="F25"/>
  <c r="I25"/>
  <c r="I54" s="1"/>
  <c r="K42" i="2"/>
  <c r="J42"/>
  <c r="I42"/>
  <c r="G42"/>
  <c r="F53" i="1"/>
  <c r="E53"/>
  <c r="E46"/>
  <c r="E54" s="1"/>
  <c r="H25"/>
  <c r="F54" l="1"/>
</calcChain>
</file>

<file path=xl/sharedStrings.xml><?xml version="1.0" encoding="utf-8"?>
<sst xmlns="http://schemas.openxmlformats.org/spreadsheetml/2006/main" count="180" uniqueCount="132">
  <si>
    <t>Прилог 13</t>
  </si>
  <si>
    <t>ПЛАНИРАНА ФИНАНСИЈСКА СРЕДСТВА ЗА НАБАВКУ ДОБАРА,  РАДОВА  И  УСЛУГА</t>
  </si>
  <si>
    <t>у динарима</t>
  </si>
  <si>
    <t>Редни број</t>
  </si>
  <si>
    <t>ПОЗИЦИЈА</t>
  </si>
  <si>
    <t>Добра</t>
  </si>
  <si>
    <t>1.</t>
  </si>
  <si>
    <t>Гориво (дизел, бензин ТНГ)</t>
  </si>
  <si>
    <t>2.</t>
  </si>
  <si>
    <t>Грађевински мат. и припадајући произ.</t>
  </si>
  <si>
    <t>3.</t>
  </si>
  <si>
    <t xml:space="preserve">Резервни делови и опрема за возила </t>
  </si>
  <si>
    <t>4.</t>
  </si>
  <si>
    <t>Храна за псе</t>
  </si>
  <si>
    <t>5.</t>
  </si>
  <si>
    <t>Канте и контејнери за смеће</t>
  </si>
  <si>
    <t>-</t>
  </si>
  <si>
    <t>6.</t>
  </si>
  <si>
    <t>Заштитна опрема</t>
  </si>
  <si>
    <t>7.</t>
  </si>
  <si>
    <t>Рачунарска опрема</t>
  </si>
  <si>
    <t>8.</t>
  </si>
  <si>
    <t>9.</t>
  </si>
  <si>
    <t>Набавка аутомобила</t>
  </si>
  <si>
    <t>10.</t>
  </si>
  <si>
    <t>11.</t>
  </si>
  <si>
    <t>13.</t>
  </si>
  <si>
    <t>Мобилијар за гробља и паркове</t>
  </si>
  <si>
    <t>14.</t>
  </si>
  <si>
    <t>Материјал за ЈР - ЛЕД лампе</t>
  </si>
  <si>
    <t>…</t>
  </si>
  <si>
    <t>Укупно добра:</t>
  </si>
  <si>
    <t>Услуге</t>
  </si>
  <si>
    <t>1</t>
  </si>
  <si>
    <t>Услуге поправке и одржавања возила</t>
  </si>
  <si>
    <t>2</t>
  </si>
  <si>
    <t>3</t>
  </si>
  <si>
    <t>Услуге чишћења депонија</t>
  </si>
  <si>
    <t>4</t>
  </si>
  <si>
    <t>Услуге одржавања јавне расвете</t>
  </si>
  <si>
    <t>5</t>
  </si>
  <si>
    <t>Вертикална сигнализација - знакови</t>
  </si>
  <si>
    <t>6</t>
  </si>
  <si>
    <t>Служба за чишћење снега</t>
  </si>
  <si>
    <t>7</t>
  </si>
  <si>
    <t>Орезивање дрвореда</t>
  </si>
  <si>
    <t>8</t>
  </si>
  <si>
    <t>9</t>
  </si>
  <si>
    <t>Одвоз угинулих животиња</t>
  </si>
  <si>
    <t>10</t>
  </si>
  <si>
    <t>Баштованске услуге</t>
  </si>
  <si>
    <t>11</t>
  </si>
  <si>
    <t>Уступање људских ресурса</t>
  </si>
  <si>
    <t>13</t>
  </si>
  <si>
    <t>Израда пројектно-техничке документације</t>
  </si>
  <si>
    <t>14</t>
  </si>
  <si>
    <t>15</t>
  </si>
  <si>
    <t>Одржавање мобилијара и деч игралишта</t>
  </si>
  <si>
    <t>16</t>
  </si>
  <si>
    <t>17</t>
  </si>
  <si>
    <t>Укупно услуге:</t>
  </si>
  <si>
    <t>Радови</t>
  </si>
  <si>
    <t>Одржавање путева</t>
  </si>
  <si>
    <t>Радови комбинованом машином</t>
  </si>
  <si>
    <t>Грађевински радови</t>
  </si>
  <si>
    <t>Радови по решењу инспекције</t>
  </si>
  <si>
    <t>...</t>
  </si>
  <si>
    <t>Укупно радови:</t>
  </si>
  <si>
    <t>УКУПНО = ДОБРА + УСЛУГЕ+РАДОВИ</t>
  </si>
  <si>
    <t>*Претходна година</t>
  </si>
  <si>
    <t>Прилог 14</t>
  </si>
  <si>
    <t xml:space="preserve">ПЛАН ИНВЕСТИЦИОНИХ УЛАГАЊА </t>
  </si>
  <si>
    <t>у 000 динара</t>
  </si>
  <si>
    <t>Приоритет</t>
  </si>
  <si>
    <t>Назив капиталног пројекта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</si>
  <si>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</si>
  <si>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</si>
  <si>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</si>
  <si>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 
претходне године</t>
  </si>
  <si>
    <t>Структура финансирања</t>
  </si>
  <si>
    <t>Износ према
 извору финансирања</t>
  </si>
  <si>
    <t>20_
план                      (текућа година)</t>
  </si>
  <si>
    <t>20_
план                              (текућа +1 година)</t>
  </si>
  <si>
    <t>20_
план                            (текућа +2 године)</t>
  </si>
  <si>
    <t>Након ____                        (+3 године)</t>
  </si>
  <si>
    <t>12</t>
  </si>
  <si>
    <t>Сопствена средства</t>
  </si>
  <si>
    <t>Позајмљена средства</t>
  </si>
  <si>
    <t>Средства Буџета  (по контима)</t>
  </si>
  <si>
    <t>Остало</t>
  </si>
  <si>
    <t>ПЛАН ИНВЕСТИЦИЈА</t>
  </si>
  <si>
    <t xml:space="preserve">Назив инвестиционог улагања </t>
  </si>
  <si>
    <t>Извор средстава</t>
  </si>
  <si>
    <t>Година почетка финансирања</t>
  </si>
  <si>
    <t>Година завршетка финансирања</t>
  </si>
  <si>
    <t xml:space="preserve">Укупна вредност </t>
  </si>
  <si>
    <t>Износ инвестиционог улагања закључно са претходном годином</t>
  </si>
  <si>
    <t>План                                           01.01.-31.03.2020.</t>
  </si>
  <si>
    <t>План                                         01.01.-30.06.2020.</t>
  </si>
  <si>
    <t>План                                     01.01.-30.09.2020.</t>
  </si>
  <si>
    <t>План                                                          01.01.-31.12.2020.</t>
  </si>
  <si>
    <t>Аутомобили</t>
  </si>
  <si>
    <t>Сопствени приход</t>
  </si>
  <si>
    <t>Приход из буџета</t>
  </si>
  <si>
    <t>Канте и контејнери</t>
  </si>
  <si>
    <t>Укупно:</t>
  </si>
  <si>
    <t>Камион аутоцистерна</t>
  </si>
  <si>
    <t>Реализација (процена)                               у 2020. години *</t>
  </si>
  <si>
    <t>Набавка камиона аутоцистерне</t>
  </si>
  <si>
    <t>Машине, делови и алати за паркове</t>
  </si>
  <si>
    <t>Материјал за саобраћајне знакове</t>
  </si>
  <si>
    <t>Припрема, савијање и дељење рачуна</t>
  </si>
  <si>
    <t>Одржавање машина и алата за паркове</t>
  </si>
  <si>
    <t>Одржавање и најам рачунарског програма</t>
  </si>
  <si>
    <t>Одржавање семафора</t>
  </si>
  <si>
    <t>Одржавање атмосферске канализације</t>
  </si>
  <si>
    <t>План за                   01.01.-31.03.2021.</t>
  </si>
  <si>
    <t>План за                   01.01.-30.06.2021.</t>
  </si>
  <si>
    <t>План за                   01.01.-30.09.2021.</t>
  </si>
  <si>
    <t>План за                   01.01.-31.12.2021.</t>
  </si>
  <si>
    <t>15.</t>
  </si>
  <si>
    <t>16.</t>
  </si>
  <si>
    <t>17.</t>
  </si>
  <si>
    <t>Kамион кипер</t>
  </si>
  <si>
    <t>Комбинована машина</t>
  </si>
  <si>
    <t>Резервни делови за косачице и тримере</t>
  </si>
  <si>
    <t>18</t>
  </si>
  <si>
    <t>Услуге интерне ревизије</t>
  </si>
  <si>
    <t>19</t>
  </si>
  <si>
    <t>20</t>
  </si>
  <si>
    <t xml:space="preserve">Кошење </t>
  </si>
  <si>
    <t>Браварске услуге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</si>
</sst>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0" fillId="0" borderId="0"/>
    <xf numFmtId="0" fontId="11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1" applyFont="1"/>
    <xf numFmtId="0" fontId="1" fillId="0" borderId="0" xfId="1" applyFont="1" applyBorder="1"/>
    <xf numFmtId="0" fontId="1" fillId="0" borderId="0" xfId="1" applyFont="1" applyAlignment="1">
      <alignment horizontal="right"/>
    </xf>
    <xf numFmtId="0" fontId="1" fillId="0" borderId="0" xfId="0" applyFont="1" applyBorder="1"/>
    <xf numFmtId="0" fontId="2" fillId="2" borderId="11" xfId="1" applyFont="1" applyFill="1" applyBorder="1" applyAlignment="1">
      <alignment horizontal="center" vertical="center"/>
    </xf>
    <xf numFmtId="49" fontId="1" fillId="0" borderId="14" xfId="1" applyNumberFormat="1" applyFont="1" applyBorder="1" applyAlignment="1">
      <alignment horizontal="center" vertical="center"/>
    </xf>
    <xf numFmtId="3" fontId="1" fillId="0" borderId="15" xfId="2" applyNumberFormat="1" applyFont="1" applyFill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49" fontId="1" fillId="0" borderId="17" xfId="1" applyNumberFormat="1" applyFont="1" applyBorder="1" applyAlignment="1">
      <alignment horizontal="center" vertical="center"/>
    </xf>
    <xf numFmtId="3" fontId="1" fillId="0" borderId="18" xfId="2" applyNumberFormat="1" applyFont="1" applyFill="1" applyBorder="1" applyAlignment="1">
      <alignment horizontal="center" vertical="center"/>
    </xf>
    <xf numFmtId="4" fontId="8" fillId="0" borderId="18" xfId="0" applyNumberFormat="1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18" xfId="1" applyFont="1" applyFill="1" applyBorder="1" applyAlignment="1">
      <alignment horizontal="left" vertical="center" wrapText="1"/>
    </xf>
    <xf numFmtId="3" fontId="1" fillId="0" borderId="18" xfId="3" applyNumberFormat="1" applyFont="1" applyFill="1" applyBorder="1" applyAlignment="1">
      <alignment horizontal="center" vertical="center"/>
    </xf>
    <xf numFmtId="49" fontId="1" fillId="0" borderId="20" xfId="1" applyNumberFormat="1" applyFont="1" applyBorder="1" applyAlignment="1">
      <alignment horizontal="center" vertical="center"/>
    </xf>
    <xf numFmtId="0" fontId="1" fillId="0" borderId="21" xfId="1" applyFont="1" applyFill="1" applyBorder="1" applyAlignment="1">
      <alignment horizontal="right" wrapText="1"/>
    </xf>
    <xf numFmtId="3" fontId="1" fillId="0" borderId="20" xfId="3" applyNumberFormat="1" applyFont="1" applyFill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49" fontId="2" fillId="2" borderId="11" xfId="1" applyNumberFormat="1" applyFont="1" applyFill="1" applyBorder="1" applyAlignment="1">
      <alignment vertical="center"/>
    </xf>
    <xf numFmtId="3" fontId="6" fillId="0" borderId="15" xfId="0" applyNumberFormat="1" applyFont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24" xfId="1" applyFont="1" applyFill="1" applyBorder="1" applyAlignment="1">
      <alignment horizontal="right" wrapText="1"/>
    </xf>
    <xf numFmtId="3" fontId="1" fillId="0" borderId="21" xfId="3" applyNumberFormat="1" applyFont="1" applyFill="1" applyBorder="1" applyAlignment="1">
      <alignment horizontal="center" vertical="center"/>
    </xf>
    <xf numFmtId="49" fontId="1" fillId="2" borderId="25" xfId="1" applyNumberFormat="1" applyFont="1" applyFill="1" applyBorder="1" applyAlignment="1">
      <alignment horizontal="center" vertical="center"/>
    </xf>
    <xf numFmtId="0" fontId="2" fillId="2" borderId="26" xfId="1" applyFont="1" applyFill="1" applyBorder="1" applyAlignment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29" xfId="0" applyFont="1" applyBorder="1"/>
    <xf numFmtId="3" fontId="7" fillId="2" borderId="30" xfId="1" applyNumberFormat="1" applyFont="1" applyFill="1" applyBorder="1" applyAlignment="1">
      <alignment horizontal="center"/>
    </xf>
    <xf numFmtId="49" fontId="1" fillId="0" borderId="31" xfId="1" applyNumberFormat="1" applyFont="1" applyBorder="1" applyAlignment="1">
      <alignment horizontal="center" vertical="center"/>
    </xf>
    <xf numFmtId="3" fontId="7" fillId="2" borderId="15" xfId="1" applyNumberFormat="1" applyFont="1" applyFill="1" applyBorder="1" applyAlignment="1">
      <alignment horizontal="center"/>
    </xf>
    <xf numFmtId="3" fontId="7" fillId="2" borderId="32" xfId="1" applyNumberFormat="1" applyFont="1" applyFill="1" applyBorder="1" applyAlignment="1">
      <alignment horizontal="center"/>
    </xf>
    <xf numFmtId="49" fontId="1" fillId="0" borderId="33" xfId="1" applyNumberFormat="1" applyFont="1" applyBorder="1" applyAlignment="1">
      <alignment horizontal="center" vertical="center"/>
    </xf>
    <xf numFmtId="0" fontId="1" fillId="0" borderId="15" xfId="1" applyFont="1" applyFill="1" applyBorder="1" applyAlignment="1">
      <alignment horizontal="left" vertical="center" wrapText="1"/>
    </xf>
    <xf numFmtId="3" fontId="1" fillId="0" borderId="34" xfId="3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49" fontId="1" fillId="0" borderId="35" xfId="1" applyNumberFormat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right" wrapText="1"/>
    </xf>
    <xf numFmtId="3" fontId="1" fillId="0" borderId="22" xfId="3" applyNumberFormat="1" applyFont="1" applyFill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1" fillId="2" borderId="20" xfId="3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0" fontId="9" fillId="0" borderId="0" xfId="0" applyFont="1"/>
    <xf numFmtId="164" fontId="1" fillId="0" borderId="0" xfId="3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0" applyFont="1" applyFill="1" applyProtection="1"/>
    <xf numFmtId="0" fontId="13" fillId="0" borderId="0" xfId="0" applyFont="1" applyFill="1" applyProtection="1"/>
    <xf numFmtId="0" fontId="13" fillId="0" borderId="0" xfId="0" applyFont="1" applyFill="1" applyAlignment="1" applyProtection="1">
      <alignment horizontal="right"/>
    </xf>
    <xf numFmtId="0" fontId="1" fillId="0" borderId="0" xfId="0" applyFont="1" applyFill="1"/>
    <xf numFmtId="0" fontId="14" fillId="0" borderId="0" xfId="0" applyFont="1" applyFill="1" applyAlignment="1" applyProtection="1">
      <alignment horizontal="right"/>
    </xf>
    <xf numFmtId="0" fontId="14" fillId="0" borderId="0" xfId="0" applyFont="1" applyFill="1" applyProtection="1"/>
    <xf numFmtId="0" fontId="14" fillId="2" borderId="37" xfId="0" applyFont="1" applyFill="1" applyBorder="1" applyAlignment="1" applyProtection="1">
      <alignment horizontal="center" vertical="center" wrapText="1"/>
    </xf>
    <xf numFmtId="49" fontId="2" fillId="2" borderId="38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39" xfId="0" applyNumberFormat="1" applyFont="1" applyFill="1" applyBorder="1" applyAlignment="1" applyProtection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top" wrapText="1"/>
    </xf>
    <xf numFmtId="49" fontId="2" fillId="2" borderId="40" xfId="0" applyNumberFormat="1" applyFont="1" applyFill="1" applyBorder="1" applyAlignment="1" applyProtection="1">
      <alignment horizontal="center" vertical="top" wrapText="1"/>
    </xf>
    <xf numFmtId="49" fontId="2" fillId="2" borderId="18" xfId="0" applyNumberFormat="1" applyFont="1" applyFill="1" applyBorder="1" applyAlignment="1" applyProtection="1">
      <alignment horizontal="center" vertical="top" wrapText="1"/>
    </xf>
    <xf numFmtId="49" fontId="2" fillId="2" borderId="41" xfId="0" applyNumberFormat="1" applyFont="1" applyFill="1" applyBorder="1" applyAlignment="1" applyProtection="1">
      <alignment horizontal="center" vertical="top" wrapText="1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left" vertical="center"/>
    </xf>
    <xf numFmtId="3" fontId="13" fillId="0" borderId="3" xfId="0" applyNumberFormat="1" applyFont="1" applyFill="1" applyBorder="1" applyAlignment="1" applyProtection="1">
      <alignment horizontal="center" vertical="center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3" fontId="13" fillId="0" borderId="39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13" fillId="0" borderId="15" xfId="0" applyFont="1" applyFill="1" applyBorder="1" applyAlignment="1" applyProtection="1">
      <alignment horizontal="center" vertical="center"/>
      <protection locked="0"/>
    </xf>
    <xf numFmtId="3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left" vertical="center"/>
    </xf>
    <xf numFmtId="3" fontId="13" fillId="0" borderId="15" xfId="0" applyNumberFormat="1" applyFont="1" applyFill="1" applyBorder="1" applyAlignment="1" applyProtection="1">
      <alignment horizontal="center" vertical="center"/>
    </xf>
    <xf numFmtId="3" fontId="13" fillId="0" borderId="15" xfId="0" applyNumberFormat="1" applyFont="1" applyBorder="1" applyAlignment="1" applyProtection="1">
      <alignment horizontal="center" vertical="center"/>
      <protection locked="0"/>
    </xf>
    <xf numFmtId="3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left" vertical="center"/>
    </xf>
    <xf numFmtId="3" fontId="13" fillId="0" borderId="8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3" fontId="13" fillId="0" borderId="34" xfId="0" applyNumberFormat="1" applyFont="1" applyFill="1" applyBorder="1" applyAlignment="1" applyProtection="1">
      <alignment horizontal="center" vertical="center"/>
      <protection locked="0"/>
    </xf>
    <xf numFmtId="0" fontId="12" fillId="0" borderId="35" xfId="0" applyFont="1" applyBorder="1" applyProtection="1"/>
    <xf numFmtId="0" fontId="13" fillId="0" borderId="30" xfId="0" applyFont="1" applyFill="1" applyBorder="1" applyAlignment="1" applyProtection="1">
      <alignment horizontal="center" vertical="center"/>
      <protection locked="0"/>
    </xf>
    <xf numFmtId="3" fontId="13" fillId="0" borderId="30" xfId="0" applyNumberFormat="1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left" vertical="center"/>
    </xf>
    <xf numFmtId="3" fontId="13" fillId="0" borderId="30" xfId="0" applyNumberFormat="1" applyFont="1" applyFill="1" applyBorder="1" applyAlignment="1" applyProtection="1">
      <alignment horizontal="center" vertical="center"/>
    </xf>
    <xf numFmtId="3" fontId="13" fillId="0" borderId="30" xfId="0" applyNumberFormat="1" applyFont="1" applyBorder="1" applyAlignment="1" applyProtection="1">
      <alignment horizontal="center" vertical="center"/>
      <protection locked="0"/>
    </xf>
    <xf numFmtId="3" fontId="13" fillId="0" borderId="44" xfId="0" applyNumberFormat="1" applyFont="1" applyFill="1" applyBorder="1" applyAlignment="1" applyProtection="1">
      <alignment horizontal="center" vertical="center"/>
      <protection locked="0"/>
    </xf>
    <xf numFmtId="3" fontId="13" fillId="0" borderId="23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3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left" vertical="center"/>
    </xf>
    <xf numFmtId="3" fontId="13" fillId="0" borderId="9" xfId="0" applyNumberFormat="1" applyFont="1" applyFill="1" applyBorder="1" applyAlignment="1" applyProtection="1">
      <alignment horizontal="center" vertical="center"/>
    </xf>
    <xf numFmtId="3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3" fontId="13" fillId="0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left" vertical="center"/>
    </xf>
    <xf numFmtId="3" fontId="13" fillId="0" borderId="18" xfId="0" applyNumberFormat="1" applyFont="1" applyFill="1" applyBorder="1" applyAlignment="1" applyProtection="1">
      <alignment horizontal="center" vertical="center"/>
    </xf>
    <xf numFmtId="3" fontId="13" fillId="0" borderId="18" xfId="0" applyNumberFormat="1" applyFont="1" applyBorder="1" applyAlignment="1" applyProtection="1">
      <alignment horizontal="center" vertical="center"/>
      <protection locked="0"/>
    </xf>
    <xf numFmtId="3" fontId="13" fillId="0" borderId="19" xfId="0" applyNumberFormat="1" applyFont="1" applyFill="1" applyBorder="1" applyAlignment="1" applyProtection="1">
      <alignment horizontal="center" vertical="center"/>
      <protection locked="0"/>
    </xf>
    <xf numFmtId="3" fontId="13" fillId="0" borderId="45" xfId="0" applyNumberFormat="1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left" vertical="center"/>
    </xf>
    <xf numFmtId="3" fontId="13" fillId="0" borderId="34" xfId="0" applyNumberFormat="1" applyFont="1" applyFill="1" applyBorder="1" applyAlignment="1" applyProtection="1">
      <alignment horizontal="center" vertical="center"/>
    </xf>
    <xf numFmtId="3" fontId="13" fillId="0" borderId="4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/>
    <xf numFmtId="0" fontId="15" fillId="0" borderId="0" xfId="0" applyFont="1" applyAlignment="1">
      <alignment horizontal="center"/>
    </xf>
    <xf numFmtId="0" fontId="16" fillId="0" borderId="0" xfId="0" applyFont="1" applyFill="1" applyAlignment="1" applyProtection="1">
      <alignment horizontal="center"/>
    </xf>
    <xf numFmtId="0" fontId="14" fillId="2" borderId="22" xfId="0" applyFont="1" applyFill="1" applyBorder="1" applyAlignment="1" applyProtection="1">
      <alignment horizontal="center" vertical="center" wrapText="1"/>
    </xf>
    <xf numFmtId="49" fontId="2" fillId="2" borderId="24" xfId="0" applyNumberFormat="1" applyFont="1" applyFill="1" applyBorder="1" applyAlignment="1" applyProtection="1">
      <alignment horizontal="center" vertical="center" wrapText="1"/>
    </xf>
    <xf numFmtId="49" fontId="2" fillId="2" borderId="22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0" borderId="46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1" fontId="17" fillId="0" borderId="46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left" vertical="center"/>
    </xf>
    <xf numFmtId="1" fontId="17" fillId="0" borderId="47" xfId="0" applyNumberFormat="1" applyFont="1" applyBorder="1" applyAlignment="1">
      <alignment horizontal="center" vertical="center"/>
    </xf>
    <xf numFmtId="3" fontId="17" fillId="3" borderId="47" xfId="0" applyNumberFormat="1" applyFont="1" applyFill="1" applyBorder="1" applyAlignment="1">
      <alignment horizontal="center" vertical="center"/>
    </xf>
    <xf numFmtId="3" fontId="17" fillId="0" borderId="48" xfId="0" applyNumberFormat="1" applyFont="1" applyBorder="1" applyAlignment="1">
      <alignment horizontal="center" vertical="center"/>
    </xf>
    <xf numFmtId="3" fontId="17" fillId="0" borderId="47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1" fontId="17" fillId="0" borderId="49" xfId="0" applyNumberFormat="1" applyFont="1" applyBorder="1" applyAlignment="1">
      <alignment horizontal="center" vertical="center"/>
    </xf>
    <xf numFmtId="3" fontId="17" fillId="0" borderId="49" xfId="0" applyNumberFormat="1" applyFont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3" fontId="17" fillId="0" borderId="50" xfId="0" applyNumberFormat="1" applyFont="1" applyBorder="1" applyAlignment="1">
      <alignment horizontal="center" vertical="center"/>
    </xf>
    <xf numFmtId="3" fontId="17" fillId="0" borderId="51" xfId="0" applyNumberFormat="1" applyFont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3" fontId="17" fillId="2" borderId="53" xfId="0" applyNumberFormat="1" applyFont="1" applyFill="1" applyBorder="1" applyAlignment="1">
      <alignment horizontal="center" vertical="center"/>
    </xf>
    <xf numFmtId="3" fontId="17" fillId="2" borderId="36" xfId="0" applyNumberFormat="1" applyFont="1" applyFill="1" applyBorder="1" applyAlignment="1">
      <alignment horizontal="center" vertical="center"/>
    </xf>
    <xf numFmtId="0" fontId="17" fillId="0" borderId="47" xfId="0" applyFont="1" applyBorder="1"/>
    <xf numFmtId="0" fontId="18" fillId="0" borderId="15" xfId="0" applyFont="1" applyBorder="1"/>
    <xf numFmtId="0" fontId="18" fillId="0" borderId="15" xfId="0" applyFont="1" applyBorder="1" applyAlignment="1">
      <alignment horizontal="left"/>
    </xf>
    <xf numFmtId="0" fontId="19" fillId="0" borderId="15" xfId="0" applyFont="1" applyFill="1" applyBorder="1"/>
    <xf numFmtId="0" fontId="19" fillId="0" borderId="18" xfId="0" applyFont="1" applyFill="1" applyBorder="1"/>
    <xf numFmtId="0" fontId="19" fillId="0" borderId="18" xfId="1" applyFont="1" applyFill="1" applyBorder="1" applyAlignment="1">
      <alignment horizontal="left" vertical="center" wrapText="1"/>
    </xf>
    <xf numFmtId="3" fontId="1" fillId="0" borderId="0" xfId="0" applyNumberFormat="1" applyFont="1"/>
    <xf numFmtId="3" fontId="20" fillId="0" borderId="15" xfId="0" applyNumberFormat="1" applyFont="1" applyBorder="1" applyAlignment="1">
      <alignment horizontal="center"/>
    </xf>
    <xf numFmtId="0" fontId="19" fillId="0" borderId="15" xfId="1" applyFont="1" applyFill="1" applyBorder="1" applyAlignment="1">
      <alignment horizontal="left" vertical="center" wrapText="1"/>
    </xf>
    <xf numFmtId="0" fontId="2" fillId="0" borderId="18" xfId="0" applyFont="1" applyFill="1" applyBorder="1"/>
    <xf numFmtId="0" fontId="2" fillId="0" borderId="15" xfId="0" applyFont="1" applyFill="1" applyBorder="1"/>
    <xf numFmtId="0" fontId="16" fillId="0" borderId="52" xfId="0" applyFont="1" applyBorder="1" applyAlignment="1">
      <alignment horizontal="right"/>
    </xf>
    <xf numFmtId="0" fontId="16" fillId="0" borderId="5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43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center"/>
    </xf>
    <xf numFmtId="0" fontId="2" fillId="2" borderId="12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49" fontId="2" fillId="2" borderId="12" xfId="1" applyNumberFormat="1" applyFont="1" applyFill="1" applyBorder="1" applyAlignment="1">
      <alignment horizontal="left" vertical="center"/>
    </xf>
    <xf numFmtId="49" fontId="2" fillId="2" borderId="13" xfId="1" applyNumberFormat="1" applyFont="1" applyFill="1" applyBorder="1" applyAlignment="1">
      <alignment horizontal="left" vertical="center"/>
    </xf>
    <xf numFmtId="0" fontId="1" fillId="2" borderId="20" xfId="1" applyFont="1" applyFill="1" applyBorder="1" applyAlignment="1">
      <alignment horizontal="right" wrapText="1"/>
    </xf>
    <xf numFmtId="0" fontId="1" fillId="2" borderId="24" xfId="1" applyFont="1" applyFill="1" applyBorder="1" applyAlignment="1">
      <alignment horizontal="right" wrapText="1"/>
    </xf>
    <xf numFmtId="0" fontId="4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6">
    <cellStyle name="Comma 2" xfId="3"/>
    <cellStyle name="Comma 2 2" xfId="2"/>
    <cellStyle name="Excel Built-in Normal" xfId="4"/>
    <cellStyle name="Normal" xfId="0" builtinId="0"/>
    <cellStyle name="Normal 2" xfId="1"/>
    <cellStyle name="Normal 3" xf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N45"/>
  <sheetViews>
    <sheetView topLeftCell="A25" zoomScale="75" zoomScaleNormal="75" workbookViewId="0">
      <selection activeCell="C36" sqref="C36"/>
    </sheetView>
  </sheetViews>
  <sheetFormatPr defaultRowHeight="14.25"/>
  <cols>
    <col min="1" max="1" width="9.140625" style="81"/>
    <col min="2" max="2" width="12.140625" style="81" customWidth="1"/>
    <col min="3" max="3" width="43" style="81" customWidth="1"/>
    <col min="4" max="4" width="18" style="81" customWidth="1"/>
    <col min="5" max="6" width="16.140625" style="81" customWidth="1"/>
    <col min="7" max="7" width="22.140625" style="81" customWidth="1"/>
    <col min="8" max="8" width="41.7109375" style="81" customWidth="1"/>
    <col min="9" max="13" width="23.7109375" style="81" customWidth="1"/>
    <col min="14" max="14" width="3" style="81" customWidth="1"/>
    <col min="15" max="16384" width="9.140625" style="81"/>
  </cols>
  <sheetData>
    <row r="2" spans="2:14" s="60" customFormat="1"/>
    <row r="3" spans="2:14" s="60" customFormat="1" ht="15.7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 t="s">
        <v>70</v>
      </c>
    </row>
    <row r="4" spans="2:14" s="60" customFormat="1" ht="15.7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4" s="60" customFormat="1" ht="15.75">
      <c r="B5" s="159" t="s">
        <v>71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2:14" s="60" customFormat="1" ht="15" customHeight="1">
      <c r="B6" s="61"/>
      <c r="C6" s="63"/>
      <c r="D6" s="64"/>
      <c r="E6" s="64"/>
      <c r="F6" s="64"/>
      <c r="G6" s="64"/>
      <c r="H6" s="61"/>
      <c r="I6" s="61"/>
      <c r="J6" s="61"/>
      <c r="K6" s="61"/>
      <c r="L6" s="61"/>
      <c r="M6" s="61"/>
    </row>
    <row r="7" spans="2:14" s="60" customFormat="1" ht="16.5" thickBot="1">
      <c r="B7" s="61"/>
      <c r="C7" s="61"/>
      <c r="D7" s="61"/>
      <c r="E7" s="61"/>
      <c r="F7" s="61"/>
      <c r="G7" s="61"/>
      <c r="H7" s="61"/>
      <c r="I7" s="61"/>
      <c r="J7" s="61"/>
      <c r="K7" s="65"/>
      <c r="L7" s="61"/>
      <c r="M7" s="62" t="s">
        <v>72</v>
      </c>
    </row>
    <row r="8" spans="2:14" s="60" customFormat="1" ht="63" customHeight="1">
      <c r="B8" s="66" t="s">
        <v>73</v>
      </c>
      <c r="C8" s="67" t="s">
        <v>74</v>
      </c>
      <c r="D8" s="68" t="s">
        <v>75</v>
      </c>
      <c r="E8" s="68" t="s">
        <v>76</v>
      </c>
      <c r="F8" s="68" t="s">
        <v>77</v>
      </c>
      <c r="G8" s="68" t="s">
        <v>78</v>
      </c>
      <c r="H8" s="69" t="s">
        <v>79</v>
      </c>
      <c r="I8" s="68" t="s">
        <v>80</v>
      </c>
      <c r="J8" s="68" t="s">
        <v>81</v>
      </c>
      <c r="K8" s="68" t="s">
        <v>82</v>
      </c>
      <c r="L8" s="68" t="s">
        <v>83</v>
      </c>
      <c r="M8" s="70" t="s">
        <v>84</v>
      </c>
    </row>
    <row r="9" spans="2:14" s="60" customFormat="1" ht="16.5" thickBot="1">
      <c r="B9" s="71" t="s">
        <v>33</v>
      </c>
      <c r="C9" s="72" t="s">
        <v>35</v>
      </c>
      <c r="D9" s="73" t="s">
        <v>36</v>
      </c>
      <c r="E9" s="73" t="s">
        <v>38</v>
      </c>
      <c r="F9" s="72" t="s">
        <v>40</v>
      </c>
      <c r="G9" s="73" t="s">
        <v>42</v>
      </c>
      <c r="H9" s="72" t="s">
        <v>44</v>
      </c>
      <c r="I9" s="73" t="s">
        <v>46</v>
      </c>
      <c r="J9" s="73" t="s">
        <v>47</v>
      </c>
      <c r="K9" s="72" t="s">
        <v>49</v>
      </c>
      <c r="L9" s="73" t="s">
        <v>51</v>
      </c>
      <c r="M9" s="74" t="s">
        <v>85</v>
      </c>
    </row>
    <row r="10" spans="2:14" ht="24.95" customHeight="1">
      <c r="B10" s="160">
        <v>1</v>
      </c>
      <c r="C10" s="163"/>
      <c r="D10" s="75"/>
      <c r="E10" s="75"/>
      <c r="F10" s="76"/>
      <c r="G10" s="76"/>
      <c r="H10" s="77" t="s">
        <v>86</v>
      </c>
      <c r="I10" s="78"/>
      <c r="J10" s="79"/>
      <c r="K10" s="79"/>
      <c r="L10" s="76"/>
      <c r="M10" s="80"/>
    </row>
    <row r="11" spans="2:14" ht="24.95" customHeight="1">
      <c r="B11" s="161"/>
      <c r="C11" s="164"/>
      <c r="D11" s="82"/>
      <c r="E11" s="82"/>
      <c r="F11" s="83"/>
      <c r="G11" s="83"/>
      <c r="H11" s="84" t="s">
        <v>87</v>
      </c>
      <c r="I11" s="85"/>
      <c r="J11" s="86"/>
      <c r="K11" s="86"/>
      <c r="L11" s="83"/>
      <c r="M11" s="87"/>
    </row>
    <row r="12" spans="2:14" ht="24.95" customHeight="1">
      <c r="B12" s="161"/>
      <c r="C12" s="164"/>
      <c r="D12" s="82"/>
      <c r="E12" s="82"/>
      <c r="F12" s="83"/>
      <c r="G12" s="83"/>
      <c r="H12" s="84" t="s">
        <v>88</v>
      </c>
      <c r="I12" s="85"/>
      <c r="J12" s="86"/>
      <c r="K12" s="86"/>
      <c r="L12" s="83"/>
      <c r="M12" s="87"/>
    </row>
    <row r="13" spans="2:14" ht="24.95" customHeight="1" thickBot="1">
      <c r="B13" s="162"/>
      <c r="C13" s="165"/>
      <c r="D13" s="88"/>
      <c r="E13" s="88"/>
      <c r="F13" s="89"/>
      <c r="G13" s="89"/>
      <c r="H13" s="90" t="s">
        <v>89</v>
      </c>
      <c r="I13" s="91"/>
      <c r="J13" s="92"/>
      <c r="K13" s="92"/>
      <c r="L13" s="89"/>
      <c r="M13" s="93"/>
      <c r="N13" s="94"/>
    </row>
    <row r="14" spans="2:14" ht="24.95" customHeight="1">
      <c r="B14" s="160">
        <v>2</v>
      </c>
      <c r="C14" s="163"/>
      <c r="D14" s="95"/>
      <c r="E14" s="95"/>
      <c r="F14" s="96"/>
      <c r="G14" s="96"/>
      <c r="H14" s="97" t="s">
        <v>86</v>
      </c>
      <c r="I14" s="98"/>
      <c r="J14" s="99"/>
      <c r="K14" s="99"/>
      <c r="L14" s="96"/>
      <c r="M14" s="100"/>
    </row>
    <row r="15" spans="2:14" ht="24.95" customHeight="1">
      <c r="B15" s="161"/>
      <c r="C15" s="164"/>
      <c r="D15" s="82"/>
      <c r="E15" s="82"/>
      <c r="F15" s="83"/>
      <c r="G15" s="83"/>
      <c r="H15" s="84" t="s">
        <v>87</v>
      </c>
      <c r="I15" s="85"/>
      <c r="J15" s="86"/>
      <c r="K15" s="86"/>
      <c r="L15" s="83"/>
      <c r="M15" s="87"/>
    </row>
    <row r="16" spans="2:14" ht="24.95" customHeight="1">
      <c r="B16" s="161"/>
      <c r="C16" s="164"/>
      <c r="D16" s="82"/>
      <c r="E16" s="82"/>
      <c r="F16" s="83"/>
      <c r="G16" s="83"/>
      <c r="H16" s="84" t="s">
        <v>88</v>
      </c>
      <c r="I16" s="85"/>
      <c r="J16" s="86"/>
      <c r="K16" s="86"/>
      <c r="L16" s="83"/>
      <c r="M16" s="87"/>
    </row>
    <row r="17" spans="2:14" ht="24.95" customHeight="1" thickBot="1">
      <c r="B17" s="162"/>
      <c r="C17" s="165"/>
      <c r="D17" s="88"/>
      <c r="E17" s="88"/>
      <c r="F17" s="89"/>
      <c r="G17" s="89"/>
      <c r="H17" s="90" t="s">
        <v>89</v>
      </c>
      <c r="I17" s="91"/>
      <c r="J17" s="92"/>
      <c r="K17" s="92"/>
      <c r="L17" s="89"/>
      <c r="M17" s="101"/>
    </row>
    <row r="18" spans="2:14" ht="24.95" customHeight="1">
      <c r="B18" s="160">
        <v>3</v>
      </c>
      <c r="C18" s="163"/>
      <c r="D18" s="75"/>
      <c r="E18" s="75"/>
      <c r="F18" s="76"/>
      <c r="G18" s="76"/>
      <c r="H18" s="77" t="s">
        <v>86</v>
      </c>
      <c r="I18" s="78"/>
      <c r="J18" s="79"/>
      <c r="K18" s="79"/>
      <c r="L18" s="76"/>
      <c r="M18" s="80"/>
    </row>
    <row r="19" spans="2:14" ht="24.95" customHeight="1">
      <c r="B19" s="161"/>
      <c r="C19" s="164"/>
      <c r="D19" s="82"/>
      <c r="E19" s="82"/>
      <c r="F19" s="83"/>
      <c r="G19" s="83"/>
      <c r="H19" s="84" t="s">
        <v>87</v>
      </c>
      <c r="I19" s="85"/>
      <c r="J19" s="86"/>
      <c r="K19" s="86"/>
      <c r="L19" s="83"/>
      <c r="M19" s="87"/>
    </row>
    <row r="20" spans="2:14" ht="24.95" customHeight="1">
      <c r="B20" s="161"/>
      <c r="C20" s="164"/>
      <c r="D20" s="82"/>
      <c r="E20" s="82"/>
      <c r="F20" s="83"/>
      <c r="G20" s="83"/>
      <c r="H20" s="84" t="s">
        <v>88</v>
      </c>
      <c r="I20" s="85"/>
      <c r="J20" s="86"/>
      <c r="K20" s="86"/>
      <c r="L20" s="83"/>
      <c r="M20" s="87"/>
    </row>
    <row r="21" spans="2:14" ht="24.95" customHeight="1" thickBot="1">
      <c r="B21" s="162"/>
      <c r="C21" s="165"/>
      <c r="D21" s="102"/>
      <c r="E21" s="102"/>
      <c r="F21" s="103"/>
      <c r="G21" s="103"/>
      <c r="H21" s="104" t="s">
        <v>89</v>
      </c>
      <c r="I21" s="105"/>
      <c r="J21" s="106"/>
      <c r="K21" s="106"/>
      <c r="L21" s="103"/>
      <c r="M21" s="107"/>
    </row>
    <row r="22" spans="2:14" ht="24.95" customHeight="1">
      <c r="B22" s="160">
        <v>4</v>
      </c>
      <c r="C22" s="163"/>
      <c r="D22" s="95"/>
      <c r="E22" s="95"/>
      <c r="F22" s="96"/>
      <c r="G22" s="96"/>
      <c r="H22" s="97" t="s">
        <v>86</v>
      </c>
      <c r="I22" s="98"/>
      <c r="J22" s="99"/>
      <c r="K22" s="99"/>
      <c r="L22" s="96"/>
      <c r="M22" s="100"/>
    </row>
    <row r="23" spans="2:14" ht="24.95" customHeight="1">
      <c r="B23" s="161"/>
      <c r="C23" s="164"/>
      <c r="D23" s="82"/>
      <c r="E23" s="82"/>
      <c r="F23" s="83"/>
      <c r="G23" s="83"/>
      <c r="H23" s="84" t="s">
        <v>87</v>
      </c>
      <c r="I23" s="85"/>
      <c r="J23" s="86"/>
      <c r="K23" s="86"/>
      <c r="L23" s="83"/>
      <c r="M23" s="87"/>
    </row>
    <row r="24" spans="2:14" ht="24.95" customHeight="1">
      <c r="B24" s="161"/>
      <c r="C24" s="164"/>
      <c r="D24" s="108"/>
      <c r="E24" s="108"/>
      <c r="F24" s="109"/>
      <c r="G24" s="109"/>
      <c r="H24" s="110" t="s">
        <v>88</v>
      </c>
      <c r="I24" s="111"/>
      <c r="J24" s="112"/>
      <c r="K24" s="112"/>
      <c r="L24" s="109"/>
      <c r="M24" s="113"/>
    </row>
    <row r="25" spans="2:14" ht="24.95" customHeight="1" thickBot="1">
      <c r="B25" s="162"/>
      <c r="C25" s="165"/>
      <c r="D25" s="88"/>
      <c r="E25" s="88"/>
      <c r="F25" s="89"/>
      <c r="G25" s="89"/>
      <c r="H25" s="90" t="s">
        <v>89</v>
      </c>
      <c r="I25" s="91"/>
      <c r="J25" s="92"/>
      <c r="K25" s="92"/>
      <c r="L25" s="89"/>
      <c r="M25" s="101"/>
      <c r="N25" s="94"/>
    </row>
    <row r="26" spans="2:14" ht="24.95" customHeight="1">
      <c r="B26" s="160">
        <v>5</v>
      </c>
      <c r="C26" s="163"/>
      <c r="D26" s="75"/>
      <c r="E26" s="75"/>
      <c r="F26" s="76"/>
      <c r="G26" s="76"/>
      <c r="H26" s="77" t="s">
        <v>86</v>
      </c>
      <c r="I26" s="78"/>
      <c r="J26" s="79"/>
      <c r="K26" s="79"/>
      <c r="L26" s="76"/>
      <c r="M26" s="80"/>
    </row>
    <row r="27" spans="2:14" ht="24.95" customHeight="1">
      <c r="B27" s="161"/>
      <c r="C27" s="164"/>
      <c r="D27" s="82"/>
      <c r="E27" s="82"/>
      <c r="F27" s="83"/>
      <c r="G27" s="83"/>
      <c r="H27" s="84" t="s">
        <v>87</v>
      </c>
      <c r="I27" s="85"/>
      <c r="J27" s="86"/>
      <c r="K27" s="86"/>
      <c r="L27" s="83"/>
      <c r="M27" s="87"/>
    </row>
    <row r="28" spans="2:14" ht="24.75" customHeight="1">
      <c r="B28" s="161"/>
      <c r="C28" s="164"/>
      <c r="D28" s="82"/>
      <c r="E28" s="82"/>
      <c r="F28" s="83"/>
      <c r="G28" s="83"/>
      <c r="H28" s="84" t="s">
        <v>88</v>
      </c>
      <c r="I28" s="85"/>
      <c r="J28" s="86"/>
      <c r="K28" s="86"/>
      <c r="L28" s="83"/>
      <c r="M28" s="87"/>
    </row>
    <row r="29" spans="2:14" ht="24.75" customHeight="1" thickBot="1">
      <c r="B29" s="162"/>
      <c r="C29" s="165"/>
      <c r="D29" s="88"/>
      <c r="E29" s="88"/>
      <c r="F29" s="114"/>
      <c r="G29" s="93"/>
      <c r="H29" s="115" t="s">
        <v>89</v>
      </c>
      <c r="I29" s="116"/>
      <c r="J29" s="92"/>
      <c r="K29" s="117"/>
      <c r="L29" s="89"/>
      <c r="M29" s="101"/>
    </row>
    <row r="30" spans="2:14" ht="24.95" customHeight="1">
      <c r="B30" s="118"/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</row>
    <row r="31" spans="2:14" ht="24.95" customHeight="1">
      <c r="B31" s="118"/>
      <c r="C31" s="118"/>
      <c r="D31" s="119"/>
      <c r="E31" s="119"/>
      <c r="F31" s="119"/>
      <c r="G31" s="119"/>
      <c r="H31" s="119"/>
      <c r="I31" s="119"/>
      <c r="J31" s="119"/>
      <c r="K31" s="119"/>
      <c r="L31" s="119"/>
      <c r="M31" s="119"/>
    </row>
    <row r="32" spans="2:14" ht="24.95" customHeight="1">
      <c r="B32" s="166" t="s">
        <v>90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2:13" ht="24.95" customHeight="1" thickBot="1"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</row>
    <row r="34" spans="2:13" s="124" customFormat="1" ht="90.75" customHeight="1" thickBot="1">
      <c r="B34" s="121" t="s">
        <v>3</v>
      </c>
      <c r="C34" s="122" t="s">
        <v>91</v>
      </c>
      <c r="D34" s="123" t="s">
        <v>92</v>
      </c>
      <c r="E34" s="123" t="s">
        <v>93</v>
      </c>
      <c r="F34" s="123" t="s">
        <v>94</v>
      </c>
      <c r="G34" s="123" t="s">
        <v>95</v>
      </c>
      <c r="H34" s="122" t="s">
        <v>96</v>
      </c>
      <c r="I34" s="123" t="s">
        <v>97</v>
      </c>
      <c r="J34" s="123" t="s">
        <v>98</v>
      </c>
      <c r="K34" s="123" t="s">
        <v>99</v>
      </c>
      <c r="L34" s="123" t="s">
        <v>100</v>
      </c>
    </row>
    <row r="35" spans="2:13" s="124" customFormat="1" ht="24.95" customHeight="1">
      <c r="B35" s="125">
        <v>1</v>
      </c>
      <c r="C35" s="126" t="s">
        <v>101</v>
      </c>
      <c r="D35" s="125" t="s">
        <v>102</v>
      </c>
      <c r="E35" s="127">
        <v>2021</v>
      </c>
      <c r="F35" s="127">
        <v>2021</v>
      </c>
      <c r="G35" s="128">
        <v>1200000</v>
      </c>
      <c r="H35" s="129"/>
      <c r="I35" s="128"/>
      <c r="J35" s="128">
        <v>1200000</v>
      </c>
      <c r="K35" s="128"/>
      <c r="L35" s="129"/>
    </row>
    <row r="36" spans="2:13" s="124" customFormat="1" ht="24.95" customHeight="1">
      <c r="B36" s="130">
        <v>2</v>
      </c>
      <c r="C36" s="131" t="s">
        <v>106</v>
      </c>
      <c r="D36" s="130" t="s">
        <v>102</v>
      </c>
      <c r="E36" s="132">
        <v>2021</v>
      </c>
      <c r="F36" s="132">
        <v>2021</v>
      </c>
      <c r="G36" s="133">
        <v>2500000</v>
      </c>
      <c r="H36" s="134"/>
      <c r="I36" s="135"/>
      <c r="J36" s="135"/>
      <c r="K36" s="135">
        <v>2500000</v>
      </c>
      <c r="L36" s="134"/>
    </row>
    <row r="37" spans="2:13" s="124" customFormat="1" ht="24.95" customHeight="1">
      <c r="B37" s="130">
        <v>3</v>
      </c>
      <c r="C37" s="131" t="s">
        <v>104</v>
      </c>
      <c r="D37" s="130" t="s">
        <v>102</v>
      </c>
      <c r="E37" s="132">
        <v>2021</v>
      </c>
      <c r="F37" s="132">
        <v>2021</v>
      </c>
      <c r="G37" s="135">
        <v>500000</v>
      </c>
      <c r="H37" s="134"/>
      <c r="I37" s="135"/>
      <c r="J37" s="135">
        <v>500000</v>
      </c>
      <c r="K37" s="135"/>
      <c r="L37" s="134"/>
    </row>
    <row r="38" spans="2:13" s="124" customFormat="1" ht="24.95" customHeight="1">
      <c r="B38" s="130">
        <v>4</v>
      </c>
      <c r="C38" s="131" t="s">
        <v>104</v>
      </c>
      <c r="D38" s="130" t="s">
        <v>103</v>
      </c>
      <c r="E38" s="132">
        <v>2021</v>
      </c>
      <c r="F38" s="132">
        <v>2021</v>
      </c>
      <c r="G38" s="135">
        <v>1250000</v>
      </c>
      <c r="H38" s="134"/>
      <c r="I38" s="135"/>
      <c r="J38" s="135">
        <v>1250000</v>
      </c>
      <c r="K38" s="135"/>
      <c r="L38" s="134"/>
    </row>
    <row r="39" spans="2:13" s="124" customFormat="1" ht="24.95" customHeight="1">
      <c r="B39" s="130">
        <v>5</v>
      </c>
      <c r="C39" s="146"/>
      <c r="D39" s="146"/>
      <c r="E39" s="146"/>
      <c r="F39" s="146"/>
      <c r="G39" s="146"/>
      <c r="H39" s="134"/>
      <c r="I39" s="135"/>
      <c r="J39" s="135"/>
      <c r="K39" s="135"/>
      <c r="L39" s="134"/>
    </row>
    <row r="40" spans="2:13" s="124" customFormat="1" ht="24.95" customHeight="1">
      <c r="B40" s="130">
        <v>6</v>
      </c>
      <c r="C40" s="131"/>
      <c r="D40" s="136"/>
      <c r="E40" s="137"/>
      <c r="F40" s="137"/>
      <c r="G40" s="138"/>
      <c r="H40" s="139"/>
      <c r="I40" s="138"/>
      <c r="J40" s="138"/>
      <c r="K40" s="138"/>
      <c r="L40" s="139"/>
    </row>
    <row r="41" spans="2:13" s="124" customFormat="1" ht="24.95" customHeight="1" thickBot="1">
      <c r="B41" s="130">
        <v>7</v>
      </c>
      <c r="C41" s="131"/>
      <c r="D41" s="140"/>
      <c r="E41" s="141"/>
      <c r="F41" s="141"/>
      <c r="G41" s="141"/>
      <c r="H41" s="142"/>
      <c r="I41" s="141"/>
      <c r="J41" s="141"/>
      <c r="K41" s="141"/>
      <c r="L41" s="142"/>
    </row>
    <row r="42" spans="2:13" s="124" customFormat="1" ht="24.95" customHeight="1" thickBot="1">
      <c r="B42" s="157" t="s">
        <v>105</v>
      </c>
      <c r="C42" s="158"/>
      <c r="D42" s="143"/>
      <c r="E42" s="143"/>
      <c r="F42" s="143"/>
      <c r="G42" s="144">
        <f>SUM(G35:G41)</f>
        <v>5450000</v>
      </c>
      <c r="H42" s="145"/>
      <c r="I42" s="144">
        <f>SUM(I35:I41)</f>
        <v>0</v>
      </c>
      <c r="J42" s="144">
        <f>SUM(J39:J41)</f>
        <v>0</v>
      </c>
      <c r="K42" s="144">
        <f>SUM(K36:K41)</f>
        <v>2500000</v>
      </c>
      <c r="L42" s="145"/>
    </row>
    <row r="43" spans="2:13" ht="20.100000000000001" customHeight="1"/>
    <row r="44" spans="2:13" ht="20.100000000000001" customHeight="1"/>
    <row r="45" spans="2:13" ht="20.100000000000001" customHeight="1"/>
  </sheetData>
  <mergeCells count="13">
    <mergeCell ref="B42:C42"/>
    <mergeCell ref="B5:M5"/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2:M32"/>
  </mergeCells>
  <conditionalFormatting sqref="K10:K29">
    <cfRule type="expression" dxfId="4" priority="25" stopIfTrue="1">
      <formula>$J$2&gt;0</formula>
    </cfRule>
  </conditionalFormatting>
  <conditionalFormatting sqref="L10:L29">
    <cfRule type="expression" dxfId="3" priority="24" stopIfTrue="1">
      <formula>$K$2&gt;0</formula>
    </cfRule>
  </conditionalFormatting>
  <conditionalFormatting sqref="L10:M29">
    <cfRule type="expression" dxfId="2" priority="23" stopIfTrue="1">
      <formula>$L$2&gt;0</formula>
    </cfRule>
  </conditionalFormatting>
  <conditionalFormatting sqref="M10:M29">
    <cfRule type="expression" dxfId="1" priority="22" stopIfTrue="1">
      <formula>$M$2&gt;0</formula>
    </cfRule>
  </conditionalFormatting>
  <conditionalFormatting sqref="K10:K29">
    <cfRule type="expression" dxfId="0" priority="21" stopIfTrue="1">
      <formula>#REF!&gt;0</formula>
    </cfRule>
  </conditionalFormatting>
  <pageMargins left="0.15748031496062992" right="0.15748031496062992" top="0.59055118110236227" bottom="0.19685039370078741" header="0.51181102362204722" footer="0.51181102362204722"/>
  <pageSetup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B2:O58"/>
  <sheetViews>
    <sheetView showGridLines="0" tabSelected="1" zoomScale="75" zoomScaleNormal="75" workbookViewId="0">
      <selection activeCell="F9" sqref="F9"/>
    </sheetView>
  </sheetViews>
  <sheetFormatPr defaultRowHeight="15.75"/>
  <cols>
    <col min="1" max="2" width="9.140625" style="1"/>
    <col min="3" max="3" width="12.7109375" style="1" customWidth="1"/>
    <col min="4" max="4" width="40.7109375" style="1" customWidth="1"/>
    <col min="5" max="9" width="20.7109375" style="1" customWidth="1"/>
    <col min="10" max="10" width="1.7109375" style="1" customWidth="1"/>
    <col min="11" max="11" width="12.5703125" style="1" customWidth="1"/>
    <col min="12" max="12" width="12" style="1" customWidth="1"/>
    <col min="13" max="13" width="10.85546875" style="1" customWidth="1"/>
    <col min="14" max="14" width="11.85546875" style="1" customWidth="1"/>
    <col min="15" max="15" width="12.140625" style="1" customWidth="1"/>
    <col min="16" max="16" width="13.28515625" style="1" customWidth="1"/>
    <col min="17" max="16384" width="9.140625" style="1"/>
  </cols>
  <sheetData>
    <row r="2" spans="2:10">
      <c r="H2" s="2"/>
      <c r="I2" s="3" t="s">
        <v>0</v>
      </c>
    </row>
    <row r="3" spans="2:10" ht="23.25" customHeight="1">
      <c r="C3" s="173" t="s">
        <v>1</v>
      </c>
      <c r="D3" s="173"/>
      <c r="E3" s="173"/>
      <c r="F3" s="173"/>
      <c r="G3" s="173"/>
      <c r="H3" s="173"/>
      <c r="I3" s="173"/>
    </row>
    <row r="4" spans="2:10" ht="16.5" thickBot="1">
      <c r="C4" s="4"/>
      <c r="D4" s="4"/>
      <c r="E4" s="5"/>
      <c r="F4" s="4"/>
      <c r="G4" s="4"/>
      <c r="I4" s="6" t="s">
        <v>2</v>
      </c>
    </row>
    <row r="5" spans="2:10" ht="32.25" customHeight="1">
      <c r="C5" s="174" t="s">
        <v>3</v>
      </c>
      <c r="D5" s="176" t="s">
        <v>4</v>
      </c>
      <c r="E5" s="178" t="s">
        <v>107</v>
      </c>
      <c r="F5" s="180" t="s">
        <v>116</v>
      </c>
      <c r="G5" s="180" t="s">
        <v>117</v>
      </c>
      <c r="H5" s="180" t="s">
        <v>118</v>
      </c>
      <c r="I5" s="182" t="s">
        <v>119</v>
      </c>
    </row>
    <row r="6" spans="2:10" ht="29.25" customHeight="1" thickBot="1">
      <c r="C6" s="175"/>
      <c r="D6" s="177"/>
      <c r="E6" s="179"/>
      <c r="F6" s="181"/>
      <c r="G6" s="181"/>
      <c r="H6" s="181"/>
      <c r="I6" s="183"/>
      <c r="J6" s="7"/>
    </row>
    <row r="7" spans="2:10" ht="20.100000000000001" customHeight="1">
      <c r="B7" s="7"/>
      <c r="C7" s="8"/>
      <c r="D7" s="167" t="s">
        <v>5</v>
      </c>
      <c r="E7" s="167"/>
      <c r="F7" s="167"/>
      <c r="G7" s="167"/>
      <c r="H7" s="167"/>
      <c r="I7" s="168"/>
      <c r="J7" s="7"/>
    </row>
    <row r="8" spans="2:10" ht="20.100000000000001" customHeight="1">
      <c r="C8" s="9" t="s">
        <v>6</v>
      </c>
      <c r="D8" s="147" t="s">
        <v>7</v>
      </c>
      <c r="E8" s="10">
        <v>7500000</v>
      </c>
      <c r="F8" s="11">
        <v>9000000</v>
      </c>
      <c r="G8" s="12"/>
      <c r="H8" s="12"/>
      <c r="I8" s="13"/>
      <c r="J8" s="7"/>
    </row>
    <row r="9" spans="2:10" ht="20.100000000000001" customHeight="1">
      <c r="C9" s="9" t="s">
        <v>8</v>
      </c>
      <c r="D9" s="148" t="s">
        <v>9</v>
      </c>
      <c r="E9" s="10">
        <v>3000000</v>
      </c>
      <c r="F9" s="11"/>
      <c r="G9" s="12">
        <v>2516667</v>
      </c>
      <c r="H9" s="12"/>
      <c r="I9" s="13"/>
      <c r="J9" s="7"/>
    </row>
    <row r="10" spans="2:10" ht="20.100000000000001" customHeight="1">
      <c r="C10" s="9" t="s">
        <v>10</v>
      </c>
      <c r="D10" s="147" t="s">
        <v>11</v>
      </c>
      <c r="E10" s="10">
        <v>2500000</v>
      </c>
      <c r="F10" s="11">
        <v>4750000</v>
      </c>
      <c r="G10" s="12"/>
      <c r="H10" s="12"/>
      <c r="I10" s="13"/>
      <c r="J10" s="7"/>
    </row>
    <row r="11" spans="2:10" ht="20.100000000000001" customHeight="1">
      <c r="C11" s="9" t="s">
        <v>12</v>
      </c>
      <c r="D11" s="147" t="s">
        <v>13</v>
      </c>
      <c r="E11" s="10">
        <v>1000000</v>
      </c>
      <c r="F11" s="11">
        <v>1200000</v>
      </c>
      <c r="G11" s="12"/>
      <c r="H11" s="12"/>
      <c r="I11" s="13"/>
      <c r="J11" s="7"/>
    </row>
    <row r="12" spans="2:10" ht="20.100000000000001" customHeight="1">
      <c r="C12" s="9" t="s">
        <v>14</v>
      </c>
      <c r="D12" s="149" t="s">
        <v>15</v>
      </c>
      <c r="E12" s="10" t="s">
        <v>16</v>
      </c>
      <c r="F12" s="14">
        <v>916666</v>
      </c>
      <c r="G12" s="12"/>
      <c r="H12" s="12"/>
      <c r="I12" s="13"/>
      <c r="J12" s="7"/>
    </row>
    <row r="13" spans="2:10" ht="20.100000000000001" customHeight="1">
      <c r="C13" s="9" t="s">
        <v>17</v>
      </c>
      <c r="D13" s="149" t="s">
        <v>18</v>
      </c>
      <c r="E13" s="10">
        <v>500000</v>
      </c>
      <c r="F13" s="14">
        <v>800000</v>
      </c>
      <c r="G13" s="12"/>
      <c r="H13" s="12"/>
      <c r="I13" s="13"/>
      <c r="J13" s="7"/>
    </row>
    <row r="14" spans="2:10" ht="20.100000000000001" customHeight="1">
      <c r="C14" s="9" t="s">
        <v>19</v>
      </c>
      <c r="D14" s="149" t="s">
        <v>20</v>
      </c>
      <c r="E14" s="10">
        <v>400000</v>
      </c>
      <c r="F14" s="14"/>
      <c r="G14" s="12"/>
      <c r="H14" s="12"/>
      <c r="I14" s="13">
        <v>700000</v>
      </c>
      <c r="J14" s="7"/>
    </row>
    <row r="15" spans="2:10" ht="20.100000000000001" customHeight="1">
      <c r="C15" s="9" t="s">
        <v>21</v>
      </c>
      <c r="D15" s="149" t="s">
        <v>110</v>
      </c>
      <c r="E15" s="10" t="s">
        <v>16</v>
      </c>
      <c r="F15" s="14">
        <v>166666</v>
      </c>
      <c r="G15" s="12"/>
      <c r="H15" s="12"/>
      <c r="I15" s="13"/>
      <c r="J15" s="7"/>
    </row>
    <row r="16" spans="2:10" ht="20.100000000000001" customHeight="1">
      <c r="C16" s="9" t="s">
        <v>22</v>
      </c>
      <c r="D16" s="149" t="s">
        <v>23</v>
      </c>
      <c r="E16" s="10" t="s">
        <v>16</v>
      </c>
      <c r="F16" s="14">
        <v>1200000</v>
      </c>
      <c r="G16" s="12"/>
      <c r="H16" s="12"/>
      <c r="I16" s="13"/>
      <c r="J16" s="7"/>
    </row>
    <row r="17" spans="2:11" ht="20.100000000000001" customHeight="1">
      <c r="C17" s="15" t="s">
        <v>24</v>
      </c>
      <c r="D17" s="150" t="s">
        <v>108</v>
      </c>
      <c r="E17" s="16" t="s">
        <v>16</v>
      </c>
      <c r="F17" s="17"/>
      <c r="G17" s="18"/>
      <c r="H17" s="18">
        <v>5000000</v>
      </c>
      <c r="I17" s="19"/>
      <c r="J17" s="7"/>
    </row>
    <row r="18" spans="2:11" ht="20.100000000000001" customHeight="1">
      <c r="C18" s="15" t="s">
        <v>25</v>
      </c>
      <c r="D18" s="150" t="s">
        <v>109</v>
      </c>
      <c r="E18" s="16" t="s">
        <v>16</v>
      </c>
      <c r="F18" s="17">
        <v>800000</v>
      </c>
      <c r="G18" s="18"/>
      <c r="H18" s="18"/>
      <c r="I18" s="19"/>
      <c r="J18" s="7"/>
    </row>
    <row r="19" spans="2:11" ht="20.100000000000001" customHeight="1">
      <c r="C19" s="15" t="s">
        <v>26</v>
      </c>
      <c r="D19" s="150" t="s">
        <v>27</v>
      </c>
      <c r="E19" s="16" t="s">
        <v>16</v>
      </c>
      <c r="F19" s="17">
        <v>1000000</v>
      </c>
      <c r="G19" s="18"/>
      <c r="H19" s="18"/>
      <c r="I19" s="19"/>
      <c r="J19" s="7"/>
    </row>
    <row r="20" spans="2:11" ht="19.5" customHeight="1">
      <c r="C20" s="15" t="s">
        <v>28</v>
      </c>
      <c r="D20" s="155" t="s">
        <v>29</v>
      </c>
      <c r="E20" s="16" t="s">
        <v>16</v>
      </c>
      <c r="F20" s="17">
        <v>291666</v>
      </c>
      <c r="G20" s="18"/>
      <c r="H20" s="18"/>
      <c r="I20" s="19"/>
      <c r="J20" s="7"/>
    </row>
    <row r="21" spans="2:11" ht="18.75" customHeight="1">
      <c r="C21" s="15" t="s">
        <v>120</v>
      </c>
      <c r="D21" s="155" t="s">
        <v>123</v>
      </c>
      <c r="E21" s="16"/>
      <c r="F21" s="17"/>
      <c r="G21" s="18">
        <v>5000000</v>
      </c>
      <c r="H21" s="18"/>
      <c r="I21" s="19"/>
      <c r="J21" s="7"/>
    </row>
    <row r="22" spans="2:11" ht="18.75" customHeight="1">
      <c r="C22" s="15" t="s">
        <v>121</v>
      </c>
      <c r="D22" s="155" t="s">
        <v>124</v>
      </c>
      <c r="E22" s="16"/>
      <c r="F22" s="17"/>
      <c r="G22" s="18">
        <v>11500000</v>
      </c>
      <c r="H22" s="18"/>
      <c r="I22" s="19"/>
      <c r="J22" s="7"/>
    </row>
    <row r="23" spans="2:11" ht="19.5" customHeight="1">
      <c r="C23" s="15" t="s">
        <v>122</v>
      </c>
      <c r="D23" s="155" t="s">
        <v>125</v>
      </c>
      <c r="E23" s="16"/>
      <c r="F23" s="17"/>
      <c r="G23" s="18">
        <v>499000</v>
      </c>
      <c r="H23" s="18"/>
      <c r="I23" s="19"/>
      <c r="J23" s="7"/>
    </row>
    <row r="24" spans="2:11" ht="19.5" customHeight="1" thickBot="1">
      <c r="C24" s="15" t="s">
        <v>30</v>
      </c>
      <c r="D24" s="20"/>
      <c r="E24" s="21"/>
      <c r="F24" s="18"/>
      <c r="G24" s="18"/>
      <c r="H24" s="18"/>
      <c r="I24" s="19"/>
      <c r="J24" s="7"/>
    </row>
    <row r="25" spans="2:11" ht="20.100000000000001" customHeight="1" thickBot="1">
      <c r="C25" s="22"/>
      <c r="D25" s="23" t="s">
        <v>31</v>
      </c>
      <c r="E25" s="24">
        <f>SUM(E8:E14)</f>
        <v>14900000</v>
      </c>
      <c r="F25" s="25">
        <f>SUM(F8:F24)</f>
        <v>20124998</v>
      </c>
      <c r="G25" s="26">
        <f>SUM(G8:G24)</f>
        <v>19515667</v>
      </c>
      <c r="H25" s="27">
        <f>SUM(H8:H24)</f>
        <v>5000000</v>
      </c>
      <c r="I25" s="25">
        <f>SUM(I14)</f>
        <v>700000</v>
      </c>
      <c r="J25" s="7"/>
      <c r="K25" s="152"/>
    </row>
    <row r="26" spans="2:11" ht="20.100000000000001" customHeight="1">
      <c r="B26" s="7"/>
      <c r="C26" s="28"/>
      <c r="D26" s="169" t="s">
        <v>32</v>
      </c>
      <c r="E26" s="169"/>
      <c r="F26" s="169"/>
      <c r="G26" s="169"/>
      <c r="H26" s="169"/>
      <c r="I26" s="170"/>
      <c r="J26" s="7"/>
    </row>
    <row r="27" spans="2:11" ht="20.100000000000001" customHeight="1">
      <c r="B27" s="7"/>
      <c r="C27" s="9" t="s">
        <v>33</v>
      </c>
      <c r="D27" s="147" t="s">
        <v>34</v>
      </c>
      <c r="E27" s="10">
        <v>1500000</v>
      </c>
      <c r="F27" s="29"/>
      <c r="G27" s="11">
        <v>3800000</v>
      </c>
      <c r="H27" s="29"/>
      <c r="I27" s="13"/>
      <c r="J27" s="7"/>
    </row>
    <row r="28" spans="2:11" ht="20.100000000000001" customHeight="1">
      <c r="C28" s="9" t="s">
        <v>35</v>
      </c>
      <c r="D28" s="147" t="s">
        <v>111</v>
      </c>
      <c r="E28" s="10">
        <v>1500000</v>
      </c>
      <c r="F28" s="29">
        <v>2000000</v>
      </c>
      <c r="G28" s="11"/>
      <c r="H28" s="29"/>
      <c r="I28" s="13"/>
      <c r="J28" s="7"/>
    </row>
    <row r="29" spans="2:11" ht="20.100000000000001" customHeight="1">
      <c r="C29" s="9" t="s">
        <v>36</v>
      </c>
      <c r="D29" s="149" t="s">
        <v>37</v>
      </c>
      <c r="E29" s="10">
        <v>2800000</v>
      </c>
      <c r="F29" s="30">
        <v>8181818</v>
      </c>
      <c r="G29" s="31"/>
      <c r="H29" s="31"/>
      <c r="I29" s="13"/>
      <c r="J29" s="7"/>
    </row>
    <row r="30" spans="2:11" ht="20.100000000000001" customHeight="1">
      <c r="C30" s="9" t="s">
        <v>38</v>
      </c>
      <c r="D30" s="149" t="s">
        <v>39</v>
      </c>
      <c r="E30" s="10">
        <v>1300000</v>
      </c>
      <c r="F30" s="31">
        <v>1666666</v>
      </c>
      <c r="G30" s="30"/>
      <c r="H30" s="31"/>
      <c r="I30" s="13"/>
      <c r="J30" s="7"/>
    </row>
    <row r="31" spans="2:11" ht="20.100000000000001" customHeight="1">
      <c r="C31" s="9" t="s">
        <v>40</v>
      </c>
      <c r="D31" s="149" t="s">
        <v>41</v>
      </c>
      <c r="E31" s="10" t="s">
        <v>16</v>
      </c>
      <c r="F31" s="30">
        <v>416667</v>
      </c>
      <c r="G31" s="31"/>
      <c r="H31" s="31"/>
      <c r="I31" s="13"/>
      <c r="J31" s="7"/>
    </row>
    <row r="32" spans="2:11" ht="20.100000000000001" customHeight="1">
      <c r="C32" s="9" t="s">
        <v>42</v>
      </c>
      <c r="D32" s="149" t="s">
        <v>43</v>
      </c>
      <c r="E32" s="10">
        <v>400000</v>
      </c>
      <c r="F32" s="31"/>
      <c r="G32" s="31"/>
      <c r="H32" s="30">
        <v>1250000</v>
      </c>
      <c r="I32" s="13"/>
      <c r="J32" s="7"/>
    </row>
    <row r="33" spans="2:15" ht="20.100000000000001" customHeight="1">
      <c r="C33" s="9" t="s">
        <v>44</v>
      </c>
      <c r="D33" s="149" t="s">
        <v>45</v>
      </c>
      <c r="E33" s="10">
        <v>2000000</v>
      </c>
      <c r="F33" s="31">
        <v>1583333</v>
      </c>
      <c r="G33" s="30"/>
      <c r="H33" s="31"/>
      <c r="I33" s="13"/>
      <c r="J33" s="7"/>
    </row>
    <row r="34" spans="2:15" ht="20.100000000000001" customHeight="1">
      <c r="C34" s="9" t="s">
        <v>46</v>
      </c>
      <c r="D34" s="149" t="s">
        <v>112</v>
      </c>
      <c r="E34" s="10" t="s">
        <v>16</v>
      </c>
      <c r="F34" s="30"/>
      <c r="G34" s="153">
        <v>550000</v>
      </c>
      <c r="H34" s="31"/>
      <c r="I34" s="13"/>
      <c r="J34" s="7"/>
    </row>
    <row r="35" spans="2:15" ht="20.100000000000001" customHeight="1">
      <c r="C35" s="9" t="s">
        <v>47</v>
      </c>
      <c r="D35" s="149" t="s">
        <v>48</v>
      </c>
      <c r="E35" s="10">
        <v>2500000</v>
      </c>
      <c r="F35" s="31"/>
      <c r="G35" s="30"/>
      <c r="H35" s="31">
        <v>6666666</v>
      </c>
      <c r="I35" s="13"/>
      <c r="J35" s="7"/>
    </row>
    <row r="36" spans="2:15" ht="20.100000000000001" customHeight="1">
      <c r="C36" s="15" t="s">
        <v>49</v>
      </c>
      <c r="D36" s="149" t="s">
        <v>50</v>
      </c>
      <c r="E36" s="10">
        <v>500000</v>
      </c>
      <c r="F36" s="30"/>
      <c r="G36" s="31"/>
      <c r="H36" s="31"/>
      <c r="I36" s="19">
        <v>1000000</v>
      </c>
      <c r="J36" s="7"/>
    </row>
    <row r="37" spans="2:15" ht="20.100000000000001" customHeight="1">
      <c r="C37" s="15" t="s">
        <v>51</v>
      </c>
      <c r="D37" s="149" t="s">
        <v>52</v>
      </c>
      <c r="E37" s="10">
        <v>20500000</v>
      </c>
      <c r="F37" s="31"/>
      <c r="G37" s="30"/>
      <c r="H37" s="31"/>
      <c r="I37" s="19">
        <v>20500000</v>
      </c>
      <c r="J37" s="7"/>
    </row>
    <row r="38" spans="2:15" ht="20.100000000000001" customHeight="1">
      <c r="C38" s="15" t="s">
        <v>53</v>
      </c>
      <c r="D38" s="149" t="s">
        <v>54</v>
      </c>
      <c r="E38" s="10">
        <v>350000</v>
      </c>
      <c r="F38" s="31"/>
      <c r="G38" s="31">
        <v>4166666</v>
      </c>
      <c r="H38" s="30"/>
      <c r="I38" s="19"/>
      <c r="J38" s="7"/>
    </row>
    <row r="39" spans="2:15" ht="33.75" customHeight="1">
      <c r="C39" s="15" t="s">
        <v>55</v>
      </c>
      <c r="D39" s="151" t="s">
        <v>113</v>
      </c>
      <c r="E39" s="21" t="s">
        <v>16</v>
      </c>
      <c r="F39" s="18"/>
      <c r="G39" s="18">
        <v>1500000</v>
      </c>
      <c r="H39" s="18"/>
      <c r="I39" s="19"/>
      <c r="J39" s="7"/>
    </row>
    <row r="40" spans="2:15" ht="20.100000000000001" customHeight="1">
      <c r="C40" s="15" t="s">
        <v>56</v>
      </c>
      <c r="D40" s="151" t="s">
        <v>57</v>
      </c>
      <c r="E40" s="21" t="s">
        <v>16</v>
      </c>
      <c r="F40" s="18"/>
      <c r="G40" s="18"/>
      <c r="H40" s="18"/>
      <c r="I40" s="19">
        <v>800000</v>
      </c>
      <c r="J40" s="7"/>
    </row>
    <row r="41" spans="2:15" ht="20.100000000000001" customHeight="1">
      <c r="C41" s="15" t="s">
        <v>58</v>
      </c>
      <c r="D41" s="151" t="s">
        <v>114</v>
      </c>
      <c r="E41" s="21">
        <v>150000</v>
      </c>
      <c r="F41" s="18"/>
      <c r="G41" s="18"/>
      <c r="H41" s="18">
        <v>416666</v>
      </c>
      <c r="I41" s="19"/>
      <c r="J41" s="7"/>
      <c r="L41" s="152"/>
    </row>
    <row r="42" spans="2:15" ht="20.100000000000001" customHeight="1">
      <c r="C42" s="15" t="s">
        <v>59</v>
      </c>
      <c r="D42" s="151" t="s">
        <v>115</v>
      </c>
      <c r="E42" s="21"/>
      <c r="F42" s="18">
        <v>833333</v>
      </c>
      <c r="G42" s="18"/>
      <c r="H42" s="18"/>
      <c r="I42" s="19"/>
      <c r="J42" s="7"/>
      <c r="L42" s="152"/>
    </row>
    <row r="43" spans="2:15" ht="20.100000000000001" customHeight="1">
      <c r="C43" s="15" t="s">
        <v>126</v>
      </c>
      <c r="D43" s="154" t="s">
        <v>127</v>
      </c>
      <c r="E43" s="21"/>
      <c r="F43" s="18"/>
      <c r="G43" s="18">
        <v>1500000</v>
      </c>
      <c r="H43" s="18"/>
      <c r="I43" s="19"/>
      <c r="J43" s="7"/>
      <c r="L43" s="152"/>
    </row>
    <row r="44" spans="2:15" ht="20.100000000000001" customHeight="1">
      <c r="C44" s="15" t="s">
        <v>128</v>
      </c>
      <c r="D44" s="154" t="s">
        <v>130</v>
      </c>
      <c r="E44" s="21"/>
      <c r="F44" s="18"/>
      <c r="G44" s="18"/>
      <c r="H44" s="18">
        <v>2000000</v>
      </c>
      <c r="I44" s="19"/>
      <c r="J44" s="7"/>
      <c r="L44" s="152"/>
    </row>
    <row r="45" spans="2:15" ht="20.100000000000001" customHeight="1" thickBot="1">
      <c r="C45" s="15" t="s">
        <v>129</v>
      </c>
      <c r="D45" s="154" t="s">
        <v>131</v>
      </c>
      <c r="E45" s="21"/>
      <c r="F45" s="18"/>
      <c r="G45" s="18"/>
      <c r="H45" s="18">
        <v>1650000</v>
      </c>
      <c r="I45" s="19"/>
      <c r="J45" s="7"/>
      <c r="L45" s="152"/>
    </row>
    <row r="46" spans="2:15" ht="20.100000000000001" customHeight="1" thickBot="1">
      <c r="C46" s="22"/>
      <c r="D46" s="33" t="s">
        <v>60</v>
      </c>
      <c r="E46" s="34">
        <f>SUM(E27:E39)</f>
        <v>33350000</v>
      </c>
      <c r="F46" s="27">
        <f>SUM(F27:F45)</f>
        <v>14681817</v>
      </c>
      <c r="G46" s="27">
        <f>SUM(G27:G45)</f>
        <v>11516666</v>
      </c>
      <c r="H46" s="27">
        <f>SUM(H31:H45)</f>
        <v>11983332</v>
      </c>
      <c r="I46" s="25">
        <f>SUM(I27:I45)</f>
        <v>22300000</v>
      </c>
      <c r="J46" s="7"/>
      <c r="K46" s="152"/>
    </row>
    <row r="47" spans="2:15" ht="20.100000000000001" customHeight="1">
      <c r="C47" s="35"/>
      <c r="D47" s="36" t="s">
        <v>61</v>
      </c>
      <c r="E47" s="36"/>
      <c r="F47" s="37"/>
      <c r="G47" s="37"/>
      <c r="H47" s="37"/>
      <c r="I47" s="38"/>
      <c r="J47" s="7"/>
      <c r="K47" s="7"/>
      <c r="L47" s="7"/>
      <c r="M47" s="7"/>
      <c r="N47" s="7"/>
      <c r="O47" s="7"/>
    </row>
    <row r="48" spans="2:15" ht="20.100000000000001" customHeight="1">
      <c r="B48" s="39"/>
      <c r="C48" s="15" t="s">
        <v>33</v>
      </c>
      <c r="D48" s="156" t="s">
        <v>62</v>
      </c>
      <c r="E48" s="40">
        <v>25000000</v>
      </c>
      <c r="F48" s="14"/>
      <c r="G48" s="31">
        <v>25833333</v>
      </c>
      <c r="H48" s="31"/>
      <c r="I48" s="13"/>
    </row>
    <row r="49" spans="2:11" ht="20.100000000000001" customHeight="1">
      <c r="B49" s="39"/>
      <c r="C49" s="41" t="s">
        <v>35</v>
      </c>
      <c r="D49" s="156" t="s">
        <v>63</v>
      </c>
      <c r="E49" s="42" t="s">
        <v>16</v>
      </c>
      <c r="F49" s="29"/>
      <c r="G49" s="31">
        <v>2500000</v>
      </c>
      <c r="H49" s="14"/>
      <c r="I49" s="13"/>
    </row>
    <row r="50" spans="2:11" ht="20.100000000000001" customHeight="1">
      <c r="B50" s="39"/>
      <c r="C50" s="41" t="s">
        <v>36</v>
      </c>
      <c r="D50" s="156" t="s">
        <v>64</v>
      </c>
      <c r="E50" s="42" t="s">
        <v>16</v>
      </c>
      <c r="F50" s="14">
        <v>2243333</v>
      </c>
      <c r="G50" s="31"/>
      <c r="H50" s="31"/>
      <c r="I50" s="13"/>
    </row>
    <row r="51" spans="2:11" ht="20.100000000000001" customHeight="1">
      <c r="B51" s="39"/>
      <c r="C51" s="41" t="s">
        <v>38</v>
      </c>
      <c r="D51" s="156" t="s">
        <v>65</v>
      </c>
      <c r="E51" s="43" t="s">
        <v>16</v>
      </c>
      <c r="F51" s="17"/>
      <c r="G51" s="31">
        <v>416667</v>
      </c>
      <c r="H51" s="31"/>
      <c r="I51" s="13"/>
    </row>
    <row r="52" spans="2:11" ht="20.100000000000001" customHeight="1" thickBot="1">
      <c r="B52" s="39"/>
      <c r="C52" s="44" t="s">
        <v>66</v>
      </c>
      <c r="D52" s="45"/>
      <c r="E52" s="46"/>
      <c r="F52" s="32"/>
      <c r="G52" s="47"/>
      <c r="H52" s="47"/>
      <c r="I52" s="48"/>
    </row>
    <row r="53" spans="2:11" ht="20.100000000000001" customHeight="1" thickBot="1">
      <c r="B53" s="39"/>
      <c r="C53" s="49"/>
      <c r="D53" s="50" t="s">
        <v>67</v>
      </c>
      <c r="E53" s="51">
        <f>SUM(E48:E50)</f>
        <v>25000000</v>
      </c>
      <c r="F53" s="52">
        <f>SUM(F48:F50)</f>
        <v>2243333</v>
      </c>
      <c r="G53" s="53">
        <f>SUM(G48:G51)</f>
        <v>28750000</v>
      </c>
      <c r="H53" s="25">
        <v>0</v>
      </c>
      <c r="I53" s="54">
        <v>0</v>
      </c>
      <c r="J53" s="7"/>
      <c r="K53" s="152"/>
    </row>
    <row r="54" spans="2:11" ht="20.100000000000001" customHeight="1" thickBot="1">
      <c r="B54" s="7"/>
      <c r="C54" s="171" t="s">
        <v>68</v>
      </c>
      <c r="D54" s="172"/>
      <c r="E54" s="55">
        <f>SUM(+E46+E25)</f>
        <v>48250000</v>
      </c>
      <c r="F54" s="55">
        <f>SUM(F53+F46+F25)</f>
        <v>37050148</v>
      </c>
      <c r="G54" s="55">
        <f>SUM(G53+G46+G25)</f>
        <v>59782333</v>
      </c>
      <c r="H54" s="55">
        <f>SUM(H46)</f>
        <v>11983332</v>
      </c>
      <c r="I54" s="56">
        <f>SUM(I46+I25)</f>
        <v>23000000</v>
      </c>
      <c r="J54" s="7"/>
      <c r="K54" s="152"/>
    </row>
    <row r="55" spans="2:11">
      <c r="C55" s="57" t="s">
        <v>69</v>
      </c>
      <c r="E55" s="58"/>
      <c r="F55" s="59"/>
      <c r="G55" s="59"/>
      <c r="H55" s="59"/>
    </row>
    <row r="58" spans="2:11">
      <c r="H58" s="152"/>
    </row>
  </sheetData>
  <mergeCells count="11">
    <mergeCell ref="D7:I7"/>
    <mergeCell ref="D26:I26"/>
    <mergeCell ref="C54:D54"/>
    <mergeCell ref="C3:I3"/>
    <mergeCell ref="C5:C6"/>
    <mergeCell ref="D5:D6"/>
    <mergeCell ref="E5:E6"/>
    <mergeCell ref="F5:F6"/>
    <mergeCell ref="G5:G6"/>
    <mergeCell ref="H5:H6"/>
    <mergeCell ref="I5:I6"/>
  </mergeCells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Капитална и инвестиције</vt:lpstr>
      <vt:lpstr>Набавке</vt:lpstr>
      <vt:lpstr>'Капитална и инвестиције'!Print_Area</vt:lpstr>
      <vt:lpstr>Набавке!Print_Area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2021-07-02T08:14:02Z</cp:lastPrinted>
  <dcterms:created xsi:type="dcterms:W3CDTF">2020-11-24T09:52:07Z</dcterms:created>
  <dcterms:modified xsi:type="dcterms:W3CDTF">2021-07-02T08:14:33Z</dcterms:modified>
</cp:coreProperties>
</file>