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H22" i="1"/>
  <c r="H56"/>
  <c r="H9"/>
  <c r="E10"/>
  <c r="F10"/>
  <c r="G10"/>
  <c r="F72"/>
  <c r="E72"/>
  <c r="F63"/>
  <c r="E63"/>
  <c r="F61"/>
  <c r="E61"/>
  <c r="F57"/>
  <c r="E57"/>
  <c r="F55"/>
  <c r="E55"/>
  <c r="F53"/>
  <c r="E53"/>
  <c r="F45"/>
  <c r="E45"/>
  <c r="H48"/>
  <c r="F39"/>
  <c r="E39"/>
  <c r="G39" s="1"/>
  <c r="F33"/>
  <c r="E33"/>
  <c r="G33" s="1"/>
  <c r="F31"/>
  <c r="E31"/>
  <c r="G31" s="1"/>
  <c r="F29"/>
  <c r="E29"/>
  <c r="G29" s="1"/>
  <c r="F28"/>
  <c r="E28"/>
  <c r="G28" s="1"/>
  <c r="F27"/>
  <c r="E27"/>
  <c r="G27" s="1"/>
  <c r="F26"/>
  <c r="E26"/>
  <c r="G26" s="1"/>
  <c r="F25"/>
  <c r="E25"/>
  <c r="F24"/>
  <c r="E24"/>
  <c r="G24" s="1"/>
  <c r="F22"/>
  <c r="F20"/>
  <c r="E20"/>
  <c r="F15"/>
  <c r="E15"/>
  <c r="F14"/>
  <c r="E22" l="1"/>
  <c r="G25"/>
  <c r="E14"/>
  <c r="G14" s="1"/>
  <c r="G15"/>
  <c r="G20"/>
  <c r="G22"/>
  <c r="E56"/>
  <c r="G45"/>
  <c r="G53"/>
  <c r="G55"/>
  <c r="G57"/>
  <c r="G61"/>
  <c r="G63"/>
  <c r="G72"/>
  <c r="E48"/>
  <c r="F48"/>
  <c r="F56"/>
  <c r="H34"/>
  <c r="H54" l="1"/>
  <c r="E9"/>
  <c r="F9"/>
  <c r="G48"/>
  <c r="F34"/>
  <c r="E34"/>
  <c r="G56"/>
  <c r="F54" l="1"/>
  <c r="H58"/>
  <c r="E54"/>
  <c r="G54" s="1"/>
  <c r="G9"/>
  <c r="G34"/>
  <c r="F58" l="1"/>
  <c r="E58"/>
  <c r="H62"/>
  <c r="E62" l="1"/>
  <c r="H67"/>
  <c r="F62"/>
  <c r="G58"/>
  <c r="H71" l="1"/>
  <c r="E67"/>
  <c r="F67"/>
  <c r="G62"/>
  <c r="F71" l="1"/>
  <c r="E71"/>
  <c r="G71" s="1"/>
  <c r="G67"/>
</calcChain>
</file>

<file path=xl/sharedStrings.xml><?xml version="1.0" encoding="utf-8"?>
<sst xmlns="http://schemas.openxmlformats.org/spreadsheetml/2006/main" count="110" uniqueCount="110">
  <si>
    <t>Прилог 5а</t>
  </si>
  <si>
    <t>БИЛАНС УСПЕХА</t>
  </si>
  <si>
    <t>за период од 01.01.2022. до 31.12.2022. године</t>
  </si>
  <si>
    <t>у 000 динара</t>
  </si>
  <si>
    <t>Група рачуна, рачун</t>
  </si>
  <si>
    <t>П О З И Ц И Ј А</t>
  </si>
  <si>
    <t>АОП</t>
  </si>
  <si>
    <t>Износ</t>
  </si>
  <si>
    <t>План                
01.01-31.03.2022.</t>
  </si>
  <si>
    <t>План
01.01-30.06.2022.</t>
  </si>
  <si>
    <t>План
01.01-30.09.2022.</t>
  </si>
  <si>
    <t>План                  
01.01-31.12.2022.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</si>
  <si>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</si>
  <si>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</si>
  <si>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</si>
  <si>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</si>
  <si>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</si>
  <si>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</si>
  <si>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</si>
  <si>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</si>
  <si>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</si>
  <si>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</si>
  <si>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</si>
  <si>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</si>
  <si>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</si>
  <si>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</si>
  <si>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</si>
  <si>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</si>
  <si>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</si>
  <si>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</si>
  <si>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</si>
  <si>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</si>
  <si>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</si>
  <si>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</si>
  <si>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</si>
  <si>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</si>
  <si>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</si>
  <si>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</si>
  <si>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</si>
  <si>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</si>
  <si>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</si>
  <si>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</si>
  <si>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</si>
  <si>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</si>
  <si>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</si>
  <si>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</si>
  <si>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</si>
  <si>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</si>
  <si>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</si>
  <si>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</si>
  <si>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</si>
  <si>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</si>
  <si>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</si>
  <si>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</si>
  <si>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</si>
  <si>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</si>
  <si>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</si>
  <si>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</si>
  <si>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</si>
  <si>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</si>
  <si>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</si>
  <si>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</si>
  <si>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</si>
  <si>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</si>
  <si>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</si>
  <si>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</si>
  <si>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</si>
  <si>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</si>
  <si>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</si>
  <si>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</si>
  <si>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</si>
  <si>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</si>
  <si>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</si>
  <si>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</si>
  <si>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</si>
  <si>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</si>
  <si>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</si>
  <si>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</si>
  <si>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</si>
  <si>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</si>
  <si>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</si>
  <si>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</si>
  <si>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</si>
  <si>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</si>
  <si>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</si>
  <si>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</si>
  <si>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</si>
  <si>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</si>
  <si>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</si>
  <si>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</si>
  <si>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</si>
  <si>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</si>
  <si>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</si>
  <si>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</si>
  <si>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</si>
  <si>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</si>
  <si>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</si>
  <si>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</si>
  <si>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</si>
  <si>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</si>
  <si>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</si>
  <si>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</si>
  <si>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</si>
  <si>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</si>
  <si>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</si>
  <si>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</si>
  <si>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Председник НО</t>
  </si>
  <si>
    <t>Сандра Ђурић</t>
  </si>
  <si>
    <t>______________</t>
  </si>
  <si>
    <t>IV Izmena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</si>
</sst>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3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8" fillId="0" borderId="18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2" fillId="0" borderId="0" xfId="0" applyFont="1" applyAlignment="1">
      <alignment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7"/>
  <sheetViews>
    <sheetView showGridLines="0" tabSelected="1" workbookViewId="0">
      <selection activeCell="H16" sqref="H16"/>
    </sheetView>
  </sheetViews>
  <sheetFormatPr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47" t="s">
        <v>1</v>
      </c>
      <c r="C2" s="47"/>
      <c r="D2" s="47"/>
      <c r="E2" s="47"/>
      <c r="F2" s="47"/>
      <c r="G2" s="47"/>
      <c r="H2" s="47"/>
    </row>
    <row r="3" spans="1:10" ht="14.25" customHeight="1">
      <c r="B3" s="47" t="s">
        <v>2</v>
      </c>
      <c r="C3" s="47"/>
      <c r="D3" s="47"/>
      <c r="E3" s="47"/>
      <c r="F3" s="47"/>
      <c r="G3" s="47"/>
      <c r="H3" s="47"/>
    </row>
    <row r="4" spans="1:10">
      <c r="B4" s="5"/>
      <c r="C4" s="33" t="s">
        <v>109</v>
      </c>
      <c r="D4" s="5"/>
      <c r="E4" s="6"/>
      <c r="F4" s="6"/>
      <c r="G4" s="6"/>
      <c r="H4" s="7" t="s">
        <v>3</v>
      </c>
    </row>
    <row r="5" spans="1:10" ht="2.25" customHeight="1" thickBot="1">
      <c r="B5" s="5"/>
      <c r="C5" s="5"/>
      <c r="D5" s="5"/>
      <c r="E5" s="8"/>
      <c r="F5" s="8"/>
      <c r="G5" s="8"/>
      <c r="H5" s="9"/>
    </row>
    <row r="6" spans="1:10">
      <c r="A6" s="10"/>
      <c r="B6" s="48" t="s">
        <v>4</v>
      </c>
      <c r="C6" s="50" t="s">
        <v>5</v>
      </c>
      <c r="D6" s="50" t="s">
        <v>6</v>
      </c>
      <c r="E6" s="52" t="s">
        <v>7</v>
      </c>
      <c r="F6" s="53"/>
      <c r="G6" s="53"/>
      <c r="H6" s="54"/>
    </row>
    <row r="7" spans="1:10" ht="31.5" customHeight="1">
      <c r="A7" s="10"/>
      <c r="B7" s="49"/>
      <c r="C7" s="51"/>
      <c r="D7" s="51"/>
      <c r="E7" s="11" t="s">
        <v>8</v>
      </c>
      <c r="F7" s="11" t="s">
        <v>9</v>
      </c>
      <c r="G7" s="11" t="s">
        <v>10</v>
      </c>
      <c r="H7" s="12" t="s">
        <v>11</v>
      </c>
    </row>
    <row r="8" spans="1:10" ht="14.25" customHeight="1" thickBot="1">
      <c r="A8" s="10"/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5">
        <v>7</v>
      </c>
    </row>
    <row r="9" spans="1:10" ht="20.100000000000001" customHeight="1">
      <c r="A9" s="10"/>
      <c r="B9" s="55"/>
      <c r="C9" s="16" t="s">
        <v>12</v>
      </c>
      <c r="D9" s="56">
        <v>1001</v>
      </c>
      <c r="E9" s="57">
        <f t="shared" ref="E9:E10" si="0">SUM(H9/4)</f>
        <v>56697.5</v>
      </c>
      <c r="F9" s="57">
        <f t="shared" ref="F9:F10" si="1">SUM(H9/2)</f>
        <v>113395</v>
      </c>
      <c r="G9" s="57">
        <f t="shared" ref="G9:G10" si="2">SUM(E9:F9)</f>
        <v>170092.5</v>
      </c>
      <c r="H9" s="45">
        <f>SUM(H14+H20)</f>
        <v>226790</v>
      </c>
    </row>
    <row r="10" spans="1:10" ht="12" customHeight="1">
      <c r="A10" s="10"/>
      <c r="B10" s="37"/>
      <c r="C10" s="17" t="s">
        <v>13</v>
      </c>
      <c r="D10" s="38"/>
      <c r="E10" s="58">
        <f t="shared" si="0"/>
        <v>0</v>
      </c>
      <c r="F10" s="58">
        <f t="shared" si="1"/>
        <v>0</v>
      </c>
      <c r="G10" s="58">
        <f t="shared" si="2"/>
        <v>0</v>
      </c>
      <c r="H10" s="46"/>
    </row>
    <row r="11" spans="1:10" ht="20.100000000000001" customHeight="1">
      <c r="A11" s="10"/>
      <c r="B11" s="18">
        <v>60</v>
      </c>
      <c r="C11" s="19" t="s">
        <v>14</v>
      </c>
      <c r="D11" s="20">
        <v>1002</v>
      </c>
      <c r="E11" s="21"/>
      <c r="F11" s="21"/>
      <c r="G11" s="21"/>
      <c r="H11" s="22"/>
    </row>
    <row r="12" spans="1:10" ht="20.100000000000001" customHeight="1">
      <c r="A12" s="10"/>
      <c r="B12" s="18" t="s">
        <v>15</v>
      </c>
      <c r="C12" s="19" t="s">
        <v>16</v>
      </c>
      <c r="D12" s="20">
        <v>1003</v>
      </c>
      <c r="E12" s="23"/>
      <c r="F12" s="23"/>
      <c r="G12" s="23"/>
      <c r="H12" s="24"/>
    </row>
    <row r="13" spans="1:10" ht="20.100000000000001" customHeight="1">
      <c r="A13" s="10"/>
      <c r="B13" s="18" t="s">
        <v>17</v>
      </c>
      <c r="C13" s="19" t="s">
        <v>18</v>
      </c>
      <c r="D13" s="20">
        <v>1004</v>
      </c>
      <c r="E13" s="23"/>
      <c r="F13" s="23"/>
      <c r="G13" s="23"/>
      <c r="H13" s="24"/>
    </row>
    <row r="14" spans="1:10" ht="20.100000000000001" customHeight="1">
      <c r="A14" s="10"/>
      <c r="B14" s="18">
        <v>61</v>
      </c>
      <c r="C14" s="19" t="s">
        <v>19</v>
      </c>
      <c r="D14" s="20">
        <v>1005</v>
      </c>
      <c r="E14" s="23">
        <f>SUM(H14/4)</f>
        <v>51822.5</v>
      </c>
      <c r="F14" s="23">
        <f>SUM(H14/2)</f>
        <v>103645</v>
      </c>
      <c r="G14" s="23">
        <f>SUM(E14:F14)</f>
        <v>155467.5</v>
      </c>
      <c r="H14" s="24">
        <v>207290</v>
      </c>
    </row>
    <row r="15" spans="1:10" ht="20.100000000000001" customHeight="1">
      <c r="A15" s="10"/>
      <c r="B15" s="18" t="s">
        <v>20</v>
      </c>
      <c r="C15" s="19" t="s">
        <v>21</v>
      </c>
      <c r="D15" s="20">
        <v>1006</v>
      </c>
      <c r="E15" s="23">
        <f>SUM(H15/4)</f>
        <v>51822.5</v>
      </c>
      <c r="F15" s="23">
        <f>SUM(H15/2)</f>
        <v>103645</v>
      </c>
      <c r="G15" s="23">
        <f>SUM(E15:F15)</f>
        <v>155467.5</v>
      </c>
      <c r="H15" s="24">
        <v>207290</v>
      </c>
    </row>
    <row r="16" spans="1:10" ht="20.100000000000001" customHeight="1">
      <c r="A16" s="10"/>
      <c r="B16" s="18" t="s">
        <v>22</v>
      </c>
      <c r="C16" s="19" t="s">
        <v>23</v>
      </c>
      <c r="D16" s="20">
        <v>1007</v>
      </c>
      <c r="E16" s="23"/>
      <c r="F16" s="23"/>
      <c r="G16" s="23"/>
      <c r="H16" s="24"/>
    </row>
    <row r="17" spans="1:8" ht="20.100000000000001" customHeight="1">
      <c r="A17" s="10"/>
      <c r="B17" s="18">
        <v>62</v>
      </c>
      <c r="C17" s="19" t="s">
        <v>24</v>
      </c>
      <c r="D17" s="20">
        <v>1008</v>
      </c>
      <c r="E17" s="23"/>
      <c r="F17" s="23"/>
      <c r="G17" s="23"/>
      <c r="H17" s="24"/>
    </row>
    <row r="18" spans="1:8" ht="20.100000000000001" customHeight="1">
      <c r="A18" s="10"/>
      <c r="B18" s="18">
        <v>630</v>
      </c>
      <c r="C18" s="19" t="s">
        <v>25</v>
      </c>
      <c r="D18" s="20">
        <v>1009</v>
      </c>
      <c r="E18" s="23"/>
      <c r="F18" s="23"/>
      <c r="G18" s="23"/>
      <c r="H18" s="24"/>
    </row>
    <row r="19" spans="1:8" ht="20.100000000000001" customHeight="1">
      <c r="A19" s="10"/>
      <c r="B19" s="18">
        <v>631</v>
      </c>
      <c r="C19" s="19" t="s">
        <v>26</v>
      </c>
      <c r="D19" s="20">
        <v>1010</v>
      </c>
      <c r="E19" s="23"/>
      <c r="F19" s="23"/>
      <c r="G19" s="23"/>
      <c r="H19" s="24"/>
    </row>
    <row r="20" spans="1:8" ht="20.100000000000001" customHeight="1">
      <c r="A20" s="10"/>
      <c r="B20" s="18" t="s">
        <v>27</v>
      </c>
      <c r="C20" s="19" t="s">
        <v>28</v>
      </c>
      <c r="D20" s="20">
        <v>1011</v>
      </c>
      <c r="E20" s="23">
        <f>SUM(H20/4)</f>
        <v>4875</v>
      </c>
      <c r="F20" s="23">
        <f>SUM(H20/2)</f>
        <v>9750</v>
      </c>
      <c r="G20" s="23">
        <f>SUM(E20:F20)</f>
        <v>14625</v>
      </c>
      <c r="H20" s="24">
        <v>19500</v>
      </c>
    </row>
    <row r="21" spans="1:8" ht="25.5" customHeight="1">
      <c r="A21" s="10"/>
      <c r="B21" s="18" t="s">
        <v>29</v>
      </c>
      <c r="C21" s="19" t="s">
        <v>30</v>
      </c>
      <c r="D21" s="20">
        <v>1012</v>
      </c>
      <c r="E21" s="23"/>
      <c r="F21" s="23"/>
      <c r="G21" s="23"/>
      <c r="H21" s="24"/>
    </row>
    <row r="22" spans="1:8" ht="20.100000000000001" customHeight="1">
      <c r="A22" s="10"/>
      <c r="B22" s="18"/>
      <c r="C22" s="25" t="s">
        <v>31</v>
      </c>
      <c r="D22" s="20">
        <v>1013</v>
      </c>
      <c r="E22" s="26">
        <f>SUM(H22/4)</f>
        <v>55245</v>
      </c>
      <c r="F22" s="26">
        <f>SUM(H22/2)</f>
        <v>110490</v>
      </c>
      <c r="G22" s="26">
        <f>SUM(E22:F22)</f>
        <v>165735</v>
      </c>
      <c r="H22" s="27">
        <f>SUM(H24+H25+H29+H31+H33)</f>
        <v>220980</v>
      </c>
    </row>
    <row r="23" spans="1:8" ht="20.100000000000001" customHeight="1">
      <c r="A23" s="10"/>
      <c r="B23" s="18">
        <v>50</v>
      </c>
      <c r="C23" s="19" t="s">
        <v>32</v>
      </c>
      <c r="D23" s="20">
        <v>1014</v>
      </c>
      <c r="E23" s="23"/>
      <c r="F23" s="23"/>
      <c r="G23" s="23"/>
      <c r="H23" s="24"/>
    </row>
    <row r="24" spans="1:8" ht="20.100000000000001" customHeight="1">
      <c r="A24" s="10"/>
      <c r="B24" s="18">
        <v>51</v>
      </c>
      <c r="C24" s="19" t="s">
        <v>33</v>
      </c>
      <c r="D24" s="20">
        <v>1015</v>
      </c>
      <c r="E24" s="23">
        <f>SUM(H24/4)</f>
        <v>8444.75</v>
      </c>
      <c r="F24" s="23">
        <f>SUM(H24/2)</f>
        <v>16889.5</v>
      </c>
      <c r="G24" s="23">
        <f>SUM(E24:F24)</f>
        <v>25334.25</v>
      </c>
      <c r="H24" s="24">
        <v>33779</v>
      </c>
    </row>
    <row r="25" spans="1:8" ht="25.5" customHeight="1">
      <c r="A25" s="10"/>
      <c r="B25" s="18">
        <v>52</v>
      </c>
      <c r="C25" s="19" t="s">
        <v>34</v>
      </c>
      <c r="D25" s="20">
        <v>1016</v>
      </c>
      <c r="E25" s="23">
        <f>SUM(H25/4)</f>
        <v>20523</v>
      </c>
      <c r="F25" s="23">
        <f t="shared" ref="F25:F39" si="3">SUM(H25/2)</f>
        <v>41046</v>
      </c>
      <c r="G25" s="23">
        <f t="shared" ref="G25:G34" si="4">SUM(E25:F25)</f>
        <v>61569</v>
      </c>
      <c r="H25" s="24">
        <v>82092</v>
      </c>
    </row>
    <row r="26" spans="1:8" ht="20.100000000000001" customHeight="1">
      <c r="A26" s="10"/>
      <c r="B26" s="18">
        <v>520</v>
      </c>
      <c r="C26" s="19" t="s">
        <v>35</v>
      </c>
      <c r="D26" s="20">
        <v>1017</v>
      </c>
      <c r="E26" s="23">
        <f t="shared" ref="E26:E39" si="5">SUM(H26/4)</f>
        <v>8988.25</v>
      </c>
      <c r="F26" s="23">
        <f t="shared" si="3"/>
        <v>17976.5</v>
      </c>
      <c r="G26" s="23">
        <f t="shared" si="4"/>
        <v>26964.75</v>
      </c>
      <c r="H26" s="24">
        <v>35953</v>
      </c>
    </row>
    <row r="27" spans="1:8" ht="20.100000000000001" customHeight="1">
      <c r="A27" s="10"/>
      <c r="B27" s="18">
        <v>521</v>
      </c>
      <c r="C27" s="19" t="s">
        <v>36</v>
      </c>
      <c r="D27" s="20">
        <v>1018</v>
      </c>
      <c r="E27" s="23">
        <f t="shared" si="5"/>
        <v>1547.25</v>
      </c>
      <c r="F27" s="23">
        <f t="shared" si="3"/>
        <v>3094.5</v>
      </c>
      <c r="G27" s="23">
        <f t="shared" si="4"/>
        <v>4641.75</v>
      </c>
      <c r="H27" s="24">
        <v>6189</v>
      </c>
    </row>
    <row r="28" spans="1:8" ht="20.100000000000001" customHeight="1">
      <c r="A28" s="10"/>
      <c r="B28" s="18" t="s">
        <v>37</v>
      </c>
      <c r="C28" s="19" t="s">
        <v>38</v>
      </c>
      <c r="D28" s="20">
        <v>1019</v>
      </c>
      <c r="E28" s="23">
        <f t="shared" si="5"/>
        <v>9987.5</v>
      </c>
      <c r="F28" s="23">
        <f t="shared" si="3"/>
        <v>19975</v>
      </c>
      <c r="G28" s="23">
        <f t="shared" si="4"/>
        <v>29962.5</v>
      </c>
      <c r="H28" s="24">
        <v>39950</v>
      </c>
    </row>
    <row r="29" spans="1:8" ht="20.100000000000001" customHeight="1">
      <c r="A29" s="10"/>
      <c r="B29" s="18">
        <v>540</v>
      </c>
      <c r="C29" s="19" t="s">
        <v>39</v>
      </c>
      <c r="D29" s="20">
        <v>1020</v>
      </c>
      <c r="E29" s="23">
        <f t="shared" si="5"/>
        <v>1250</v>
      </c>
      <c r="F29" s="23">
        <f t="shared" si="3"/>
        <v>2500</v>
      </c>
      <c r="G29" s="23">
        <f t="shared" si="4"/>
        <v>3750</v>
      </c>
      <c r="H29" s="24">
        <v>5000</v>
      </c>
    </row>
    <row r="30" spans="1:8" ht="25.5" customHeight="1">
      <c r="A30" s="10"/>
      <c r="B30" s="18" t="s">
        <v>40</v>
      </c>
      <c r="C30" s="19" t="s">
        <v>41</v>
      </c>
      <c r="D30" s="20">
        <v>1021</v>
      </c>
      <c r="E30" s="23"/>
      <c r="F30" s="23"/>
      <c r="G30" s="23"/>
      <c r="H30" s="24"/>
    </row>
    <row r="31" spans="1:8" ht="20.100000000000001" customHeight="1">
      <c r="A31" s="10"/>
      <c r="B31" s="18">
        <v>53</v>
      </c>
      <c r="C31" s="19" t="s">
        <v>42</v>
      </c>
      <c r="D31" s="20">
        <v>1022</v>
      </c>
      <c r="E31" s="23">
        <f t="shared" si="5"/>
        <v>21272.5</v>
      </c>
      <c r="F31" s="23">
        <f t="shared" si="3"/>
        <v>42545</v>
      </c>
      <c r="G31" s="23">
        <f t="shared" si="4"/>
        <v>63817.5</v>
      </c>
      <c r="H31" s="24">
        <v>85090</v>
      </c>
    </row>
    <row r="32" spans="1:8" ht="20.100000000000001" customHeight="1">
      <c r="A32" s="10"/>
      <c r="B32" s="18" t="s">
        <v>43</v>
      </c>
      <c r="C32" s="19" t="s">
        <v>44</v>
      </c>
      <c r="D32" s="20">
        <v>1023</v>
      </c>
      <c r="E32" s="23"/>
      <c r="F32" s="23"/>
      <c r="G32" s="23"/>
      <c r="H32" s="24"/>
    </row>
    <row r="33" spans="1:8" ht="20.100000000000001" customHeight="1">
      <c r="A33" s="10"/>
      <c r="B33" s="18">
        <v>55</v>
      </c>
      <c r="C33" s="19" t="s">
        <v>45</v>
      </c>
      <c r="D33" s="20">
        <v>1024</v>
      </c>
      <c r="E33" s="23">
        <f t="shared" si="5"/>
        <v>3754.75</v>
      </c>
      <c r="F33" s="23">
        <f t="shared" si="3"/>
        <v>7509.5</v>
      </c>
      <c r="G33" s="23">
        <f t="shared" si="4"/>
        <v>11264.25</v>
      </c>
      <c r="H33" s="24">
        <v>15019</v>
      </c>
    </row>
    <row r="34" spans="1:8" ht="20.100000000000001" customHeight="1">
      <c r="A34" s="10"/>
      <c r="B34" s="18"/>
      <c r="C34" s="25" t="s">
        <v>46</v>
      </c>
      <c r="D34" s="20">
        <v>1025</v>
      </c>
      <c r="E34" s="26">
        <f t="shared" si="5"/>
        <v>1452.5</v>
      </c>
      <c r="F34" s="26">
        <f t="shared" si="3"/>
        <v>2905</v>
      </c>
      <c r="G34" s="26">
        <f t="shared" si="4"/>
        <v>4357.5</v>
      </c>
      <c r="H34" s="27">
        <f>SUM(H9-H22)</f>
        <v>5810</v>
      </c>
    </row>
    <row r="35" spans="1:8" ht="20.100000000000001" customHeight="1">
      <c r="A35" s="10"/>
      <c r="B35" s="18"/>
      <c r="C35" s="25" t="s">
        <v>47</v>
      </c>
      <c r="D35" s="20">
        <v>1026</v>
      </c>
      <c r="E35" s="23"/>
      <c r="F35" s="23"/>
      <c r="G35" s="23"/>
      <c r="H35" s="24"/>
    </row>
    <row r="36" spans="1:8" ht="20.100000000000001" customHeight="1">
      <c r="A36" s="10"/>
      <c r="B36" s="37"/>
      <c r="C36" s="28" t="s">
        <v>48</v>
      </c>
      <c r="D36" s="38">
        <v>1027</v>
      </c>
      <c r="E36" s="39">
        <v>755</v>
      </c>
      <c r="F36" s="39">
        <v>1510</v>
      </c>
      <c r="G36" s="39">
        <v>2265</v>
      </c>
      <c r="H36" s="41">
        <v>3020</v>
      </c>
    </row>
    <row r="37" spans="1:8" ht="10.5" customHeight="1">
      <c r="A37" s="10"/>
      <c r="B37" s="37"/>
      <c r="C37" s="17" t="s">
        <v>49</v>
      </c>
      <c r="D37" s="38"/>
      <c r="E37" s="40"/>
      <c r="F37" s="40"/>
      <c r="G37" s="40"/>
      <c r="H37" s="42"/>
    </row>
    <row r="38" spans="1:8" ht="24" customHeight="1">
      <c r="A38" s="10"/>
      <c r="B38" s="18" t="s">
        <v>50</v>
      </c>
      <c r="C38" s="19" t="s">
        <v>51</v>
      </c>
      <c r="D38" s="20">
        <v>1028</v>
      </c>
      <c r="E38" s="23"/>
      <c r="F38" s="23"/>
      <c r="G38" s="23"/>
      <c r="H38" s="24"/>
    </row>
    <row r="39" spans="1:8" ht="20.100000000000001" customHeight="1">
      <c r="A39" s="10"/>
      <c r="B39" s="18">
        <v>662</v>
      </c>
      <c r="C39" s="19" t="s">
        <v>52</v>
      </c>
      <c r="D39" s="20">
        <v>1029</v>
      </c>
      <c r="E39" s="23">
        <f t="shared" si="5"/>
        <v>755</v>
      </c>
      <c r="F39" s="23">
        <f t="shared" si="3"/>
        <v>1510</v>
      </c>
      <c r="G39" s="23">
        <f>SUM(E39:F39)</f>
        <v>2265</v>
      </c>
      <c r="H39" s="24">
        <v>3020</v>
      </c>
    </row>
    <row r="40" spans="1:8" ht="20.100000000000001" customHeight="1">
      <c r="A40" s="10"/>
      <c r="B40" s="18" t="s">
        <v>53</v>
      </c>
      <c r="C40" s="19" t="s">
        <v>54</v>
      </c>
      <c r="D40" s="20">
        <v>1030</v>
      </c>
      <c r="E40" s="23"/>
      <c r="F40" s="23"/>
      <c r="G40" s="23"/>
      <c r="H40" s="24"/>
    </row>
    <row r="41" spans="1:8" ht="20.100000000000001" customHeight="1">
      <c r="A41" s="10"/>
      <c r="B41" s="18" t="s">
        <v>55</v>
      </c>
      <c r="C41" s="19" t="s">
        <v>56</v>
      </c>
      <c r="D41" s="20">
        <v>1031</v>
      </c>
      <c r="E41" s="23"/>
      <c r="F41" s="23"/>
      <c r="G41" s="23"/>
      <c r="H41" s="24"/>
    </row>
    <row r="42" spans="1:8" ht="20.100000000000001" customHeight="1">
      <c r="A42" s="10"/>
      <c r="B42" s="37"/>
      <c r="C42" s="28" t="s">
        <v>57</v>
      </c>
      <c r="D42" s="38">
        <v>1032</v>
      </c>
      <c r="E42" s="39">
        <v>282.5</v>
      </c>
      <c r="F42" s="39">
        <v>565</v>
      </c>
      <c r="G42" s="39">
        <v>847.5</v>
      </c>
      <c r="H42" s="41">
        <v>1380</v>
      </c>
    </row>
    <row r="43" spans="1:8" ht="10.5" customHeight="1">
      <c r="A43" s="10"/>
      <c r="B43" s="37"/>
      <c r="C43" s="17" t="s">
        <v>58</v>
      </c>
      <c r="D43" s="38"/>
      <c r="E43" s="40"/>
      <c r="F43" s="40"/>
      <c r="G43" s="40"/>
      <c r="H43" s="42"/>
    </row>
    <row r="44" spans="1:8" ht="27.75" customHeight="1">
      <c r="A44" s="10"/>
      <c r="B44" s="18" t="s">
        <v>59</v>
      </c>
      <c r="C44" s="19" t="s">
        <v>60</v>
      </c>
      <c r="D44" s="20">
        <v>1033</v>
      </c>
      <c r="E44" s="23"/>
      <c r="F44" s="23"/>
      <c r="G44" s="23"/>
      <c r="H44" s="24"/>
    </row>
    <row r="45" spans="1:8" ht="20.100000000000001" customHeight="1">
      <c r="A45" s="10"/>
      <c r="B45" s="18">
        <v>562</v>
      </c>
      <c r="C45" s="19" t="s">
        <v>61</v>
      </c>
      <c r="D45" s="20">
        <v>1034</v>
      </c>
      <c r="E45" s="23">
        <f>SUM(H45/4)</f>
        <v>282.5</v>
      </c>
      <c r="F45" s="23">
        <f>SUM(H45/2)</f>
        <v>565</v>
      </c>
      <c r="G45" s="23">
        <f>SUM(E45:F45)</f>
        <v>847.5</v>
      </c>
      <c r="H45" s="24">
        <v>1130</v>
      </c>
    </row>
    <row r="46" spans="1:8" ht="20.100000000000001" customHeight="1">
      <c r="A46" s="10"/>
      <c r="B46" s="18" t="s">
        <v>62</v>
      </c>
      <c r="C46" s="19" t="s">
        <v>63</v>
      </c>
      <c r="D46" s="20">
        <v>1035</v>
      </c>
      <c r="E46" s="23"/>
      <c r="F46" s="23"/>
      <c r="G46" s="23"/>
      <c r="H46" s="24"/>
    </row>
    <row r="47" spans="1:8" ht="20.100000000000001" customHeight="1">
      <c r="A47" s="10"/>
      <c r="B47" s="18" t="s">
        <v>64</v>
      </c>
      <c r="C47" s="19" t="s">
        <v>65</v>
      </c>
      <c r="D47" s="20">
        <v>1036</v>
      </c>
      <c r="E47" s="23"/>
      <c r="F47" s="23"/>
      <c r="G47" s="23"/>
      <c r="H47" s="24"/>
    </row>
    <row r="48" spans="1:8" ht="20.100000000000001" customHeight="1">
      <c r="A48" s="10"/>
      <c r="B48" s="18"/>
      <c r="C48" s="25" t="s">
        <v>66</v>
      </c>
      <c r="D48" s="20">
        <v>1037</v>
      </c>
      <c r="E48" s="26">
        <f>SUM(H48/4)</f>
        <v>410</v>
      </c>
      <c r="F48" s="26">
        <f>SUM(H48/2)</f>
        <v>820</v>
      </c>
      <c r="G48" s="26">
        <f>SUM(E48:F48)</f>
        <v>1230</v>
      </c>
      <c r="H48" s="27">
        <f>SUM(H36-H42)</f>
        <v>1640</v>
      </c>
    </row>
    <row r="49" spans="1:8" ht="20.100000000000001" customHeight="1">
      <c r="A49" s="10"/>
      <c r="B49" s="18"/>
      <c r="C49" s="25" t="s">
        <v>67</v>
      </c>
      <c r="D49" s="20">
        <v>1038</v>
      </c>
      <c r="E49" s="23"/>
      <c r="F49" s="23"/>
      <c r="G49" s="23"/>
      <c r="H49" s="24"/>
    </row>
    <row r="50" spans="1:8" ht="28.5" customHeight="1">
      <c r="A50" s="10"/>
      <c r="B50" s="18" t="s">
        <v>68</v>
      </c>
      <c r="C50" s="25" t="s">
        <v>69</v>
      </c>
      <c r="D50" s="20">
        <v>1039</v>
      </c>
      <c r="E50" s="23"/>
      <c r="F50" s="23"/>
      <c r="G50" s="23"/>
      <c r="H50" s="24"/>
    </row>
    <row r="51" spans="1:8" ht="30" customHeight="1">
      <c r="A51" s="10"/>
      <c r="B51" s="18" t="s">
        <v>70</v>
      </c>
      <c r="C51" s="25" t="s">
        <v>71</v>
      </c>
      <c r="D51" s="20">
        <v>1040</v>
      </c>
      <c r="E51" s="23"/>
      <c r="F51" s="23"/>
      <c r="G51" s="23"/>
      <c r="H51" s="24"/>
    </row>
    <row r="52" spans="1:8" ht="20.100000000000001" customHeight="1">
      <c r="A52" s="10"/>
      <c r="B52" s="18">
        <v>67</v>
      </c>
      <c r="C52" s="25" t="s">
        <v>72</v>
      </c>
      <c r="D52" s="20">
        <v>1041</v>
      </c>
      <c r="E52" s="23"/>
      <c r="F52" s="23"/>
      <c r="G52" s="23"/>
      <c r="H52" s="24"/>
    </row>
    <row r="53" spans="1:8" ht="20.100000000000001" customHeight="1">
      <c r="A53" s="10"/>
      <c r="B53" s="18">
        <v>57</v>
      </c>
      <c r="C53" s="25" t="s">
        <v>73</v>
      </c>
      <c r="D53" s="20">
        <v>1042</v>
      </c>
      <c r="E53" s="26">
        <f t="shared" ref="E53:E58" si="6">SUM(H53/4)</f>
        <v>1150</v>
      </c>
      <c r="F53" s="26">
        <f t="shared" ref="F53:F58" si="7">SUM(H53/2)</f>
        <v>2300</v>
      </c>
      <c r="G53" s="26">
        <f t="shared" ref="G53:G58" si="8">SUM(E53:F53)</f>
        <v>3450</v>
      </c>
      <c r="H53" s="27">
        <v>4600</v>
      </c>
    </row>
    <row r="54" spans="1:8" ht="20.100000000000001" customHeight="1">
      <c r="A54" s="10"/>
      <c r="B54" s="37"/>
      <c r="C54" s="28" t="s">
        <v>74</v>
      </c>
      <c r="D54" s="38">
        <v>1043</v>
      </c>
      <c r="E54" s="39">
        <f t="shared" si="6"/>
        <v>57452.5</v>
      </c>
      <c r="F54" s="39">
        <f t="shared" si="7"/>
        <v>114905</v>
      </c>
      <c r="G54" s="39">
        <f t="shared" si="8"/>
        <v>172357.5</v>
      </c>
      <c r="H54" s="41">
        <f>SUM(H9+H36+H50+H52)</f>
        <v>229810</v>
      </c>
    </row>
    <row r="55" spans="1:8" ht="12" customHeight="1">
      <c r="A55" s="10"/>
      <c r="B55" s="37"/>
      <c r="C55" s="17" t="s">
        <v>75</v>
      </c>
      <c r="D55" s="38"/>
      <c r="E55" s="40">
        <f t="shared" si="6"/>
        <v>0</v>
      </c>
      <c r="F55" s="40">
        <f t="shared" si="7"/>
        <v>0</v>
      </c>
      <c r="G55" s="40">
        <f t="shared" si="8"/>
        <v>0</v>
      </c>
      <c r="H55" s="42"/>
    </row>
    <row r="56" spans="1:8" ht="20.100000000000001" customHeight="1">
      <c r="A56" s="10"/>
      <c r="B56" s="37"/>
      <c r="C56" s="28" t="s">
        <v>76</v>
      </c>
      <c r="D56" s="38">
        <v>1044</v>
      </c>
      <c r="E56" s="39">
        <f t="shared" si="6"/>
        <v>56740</v>
      </c>
      <c r="F56" s="39">
        <f t="shared" si="7"/>
        <v>113480</v>
      </c>
      <c r="G56" s="39">
        <f t="shared" si="8"/>
        <v>170220</v>
      </c>
      <c r="H56" s="41">
        <f>SUM(H22+H42+H51+H53)</f>
        <v>226960</v>
      </c>
    </row>
    <row r="57" spans="1:8" ht="13.5" customHeight="1">
      <c r="A57" s="10"/>
      <c r="B57" s="37"/>
      <c r="C57" s="17" t="s">
        <v>77</v>
      </c>
      <c r="D57" s="38"/>
      <c r="E57" s="40">
        <f t="shared" si="6"/>
        <v>0</v>
      </c>
      <c r="F57" s="40">
        <f t="shared" si="7"/>
        <v>0</v>
      </c>
      <c r="G57" s="40">
        <f t="shared" si="8"/>
        <v>0</v>
      </c>
      <c r="H57" s="42"/>
    </row>
    <row r="58" spans="1:8" ht="20.100000000000001" customHeight="1">
      <c r="A58" s="10"/>
      <c r="B58" s="18"/>
      <c r="C58" s="25" t="s">
        <v>78</v>
      </c>
      <c r="D58" s="20">
        <v>1045</v>
      </c>
      <c r="E58" s="26">
        <f t="shared" si="6"/>
        <v>712.5</v>
      </c>
      <c r="F58" s="26">
        <f t="shared" si="7"/>
        <v>1425</v>
      </c>
      <c r="G58" s="26">
        <f t="shared" si="8"/>
        <v>2137.5</v>
      </c>
      <c r="H58" s="27">
        <f>SUM(H54-H56)</f>
        <v>2850</v>
      </c>
    </row>
    <row r="59" spans="1:8" ht="20.100000000000001" customHeight="1">
      <c r="A59" s="10"/>
      <c r="B59" s="18"/>
      <c r="C59" s="25" t="s">
        <v>79</v>
      </c>
      <c r="D59" s="20">
        <v>1046</v>
      </c>
      <c r="E59" s="23"/>
      <c r="F59" s="23"/>
      <c r="G59" s="23"/>
      <c r="H59" s="24"/>
    </row>
    <row r="60" spans="1:8" ht="41.25" customHeight="1">
      <c r="A60" s="10"/>
      <c r="B60" s="18" t="s">
        <v>80</v>
      </c>
      <c r="C60" s="25" t="s">
        <v>81</v>
      </c>
      <c r="D60" s="20">
        <v>1047</v>
      </c>
      <c r="E60" s="23"/>
      <c r="F60" s="23"/>
      <c r="G60" s="23"/>
      <c r="H60" s="24"/>
    </row>
    <row r="61" spans="1:8" ht="42" customHeight="1">
      <c r="A61" s="10"/>
      <c r="B61" s="18" t="s">
        <v>82</v>
      </c>
      <c r="C61" s="25" t="s">
        <v>83</v>
      </c>
      <c r="D61" s="20">
        <v>1048</v>
      </c>
      <c r="E61" s="23">
        <f>SUM(H61/4)</f>
        <v>25</v>
      </c>
      <c r="F61" s="23">
        <f>SUM(H61/2)</f>
        <v>50</v>
      </c>
      <c r="G61" s="23">
        <f>SUM(E61:F61)</f>
        <v>75</v>
      </c>
      <c r="H61" s="24">
        <v>100</v>
      </c>
    </row>
    <row r="62" spans="1:8" ht="20.100000000000001" customHeight="1">
      <c r="A62" s="10"/>
      <c r="B62" s="37"/>
      <c r="C62" s="28" t="s">
        <v>84</v>
      </c>
      <c r="D62" s="38">
        <v>1049</v>
      </c>
      <c r="E62" s="39">
        <f>SUM(H62/4)</f>
        <v>687.5</v>
      </c>
      <c r="F62" s="39">
        <f>SUM(H62/2)</f>
        <v>1375</v>
      </c>
      <c r="G62" s="39">
        <f>SUM(E62:F62)</f>
        <v>2062.5</v>
      </c>
      <c r="H62" s="41">
        <f>SUM(H58-H59+H60-H61)</f>
        <v>2750</v>
      </c>
    </row>
    <row r="63" spans="1:8" ht="12.75" customHeight="1">
      <c r="A63" s="10"/>
      <c r="B63" s="37"/>
      <c r="C63" s="17" t="s">
        <v>85</v>
      </c>
      <c r="D63" s="38"/>
      <c r="E63" s="40">
        <f>SUM(H63/4)</f>
        <v>0</v>
      </c>
      <c r="F63" s="40">
        <f>SUM(H63/2)</f>
        <v>0</v>
      </c>
      <c r="G63" s="40">
        <f>SUM(E63:F63)</f>
        <v>0</v>
      </c>
      <c r="H63" s="42"/>
    </row>
    <row r="64" spans="1:8" ht="20.100000000000001" customHeight="1">
      <c r="A64" s="10"/>
      <c r="B64" s="37"/>
      <c r="C64" s="28" t="s">
        <v>86</v>
      </c>
      <c r="D64" s="38">
        <v>1050</v>
      </c>
      <c r="E64" s="43"/>
      <c r="F64" s="43"/>
      <c r="G64" s="43"/>
      <c r="H64" s="35"/>
    </row>
    <row r="65" spans="1:8" ht="10.5" customHeight="1">
      <c r="A65" s="10"/>
      <c r="B65" s="37"/>
      <c r="C65" s="17" t="s">
        <v>87</v>
      </c>
      <c r="D65" s="38"/>
      <c r="E65" s="44"/>
      <c r="F65" s="44"/>
      <c r="G65" s="44"/>
      <c r="H65" s="36"/>
    </row>
    <row r="66" spans="1:8" ht="20.100000000000001" customHeight="1">
      <c r="A66" s="10"/>
      <c r="B66" s="18"/>
      <c r="C66" s="25" t="s">
        <v>88</v>
      </c>
      <c r="D66" s="20"/>
      <c r="E66" s="23"/>
      <c r="F66" s="23"/>
      <c r="G66" s="23"/>
      <c r="H66" s="24"/>
    </row>
    <row r="67" spans="1:8" ht="20.100000000000001" customHeight="1">
      <c r="A67" s="10"/>
      <c r="B67" s="18">
        <v>721</v>
      </c>
      <c r="C67" s="19" t="s">
        <v>89</v>
      </c>
      <c r="D67" s="20">
        <v>1051</v>
      </c>
      <c r="E67" s="26">
        <f>SUM(H67/4)</f>
        <v>103.125</v>
      </c>
      <c r="F67" s="26">
        <f>SUM(H67/2)</f>
        <v>206.25</v>
      </c>
      <c r="G67" s="26">
        <f>SUM(E67:F67)</f>
        <v>309.375</v>
      </c>
      <c r="H67" s="27">
        <f>SUM(H62*15%)</f>
        <v>412.5</v>
      </c>
    </row>
    <row r="68" spans="1:8" ht="20.100000000000001" customHeight="1">
      <c r="A68" s="10"/>
      <c r="B68" s="18" t="s">
        <v>90</v>
      </c>
      <c r="C68" s="19" t="s">
        <v>91</v>
      </c>
      <c r="D68" s="20">
        <v>1052</v>
      </c>
      <c r="E68" s="23"/>
      <c r="F68" s="23"/>
      <c r="G68" s="23"/>
      <c r="H68" s="24"/>
    </row>
    <row r="69" spans="1:8" ht="20.100000000000001" customHeight="1">
      <c r="A69" s="10"/>
      <c r="B69" s="18" t="s">
        <v>92</v>
      </c>
      <c r="C69" s="19" t="s">
        <v>93</v>
      </c>
      <c r="D69" s="20">
        <v>1053</v>
      </c>
      <c r="E69" s="23"/>
      <c r="F69" s="23"/>
      <c r="G69" s="23"/>
      <c r="H69" s="24"/>
    </row>
    <row r="70" spans="1:8" ht="20.100000000000001" customHeight="1">
      <c r="A70" s="10"/>
      <c r="B70" s="18">
        <v>723</v>
      </c>
      <c r="C70" s="25" t="s">
        <v>94</v>
      </c>
      <c r="D70" s="20">
        <v>1054</v>
      </c>
      <c r="E70" s="23"/>
      <c r="F70" s="23"/>
      <c r="G70" s="23"/>
      <c r="H70" s="24"/>
    </row>
    <row r="71" spans="1:8" ht="20.100000000000001" customHeight="1">
      <c r="A71" s="10"/>
      <c r="B71" s="37"/>
      <c r="C71" s="28" t="s">
        <v>95</v>
      </c>
      <c r="D71" s="38">
        <v>1055</v>
      </c>
      <c r="E71" s="39">
        <f>SUM(H71/4)</f>
        <v>584.375</v>
      </c>
      <c r="F71" s="39">
        <f>SUM(H71/2)</f>
        <v>1168.75</v>
      </c>
      <c r="G71" s="39">
        <f>SUM(E71:F71)</f>
        <v>1753.125</v>
      </c>
      <c r="H71" s="41">
        <f>SUM(H62-H67)</f>
        <v>2337.5</v>
      </c>
    </row>
    <row r="72" spans="1:8" ht="12.75" customHeight="1">
      <c r="A72" s="10"/>
      <c r="B72" s="37"/>
      <c r="C72" s="17" t="s">
        <v>96</v>
      </c>
      <c r="D72" s="38"/>
      <c r="E72" s="40">
        <f>SUM(H72/4)</f>
        <v>0</v>
      </c>
      <c r="F72" s="40">
        <f>SUM(H72/2)</f>
        <v>0</v>
      </c>
      <c r="G72" s="40">
        <f>SUM(E72:F72)</f>
        <v>0</v>
      </c>
      <c r="H72" s="42"/>
    </row>
    <row r="73" spans="1:8" ht="20.100000000000001" customHeight="1">
      <c r="A73" s="10"/>
      <c r="B73" s="37"/>
      <c r="C73" s="28" t="s">
        <v>97</v>
      </c>
      <c r="D73" s="38">
        <v>1056</v>
      </c>
      <c r="E73" s="43"/>
      <c r="F73" s="43"/>
      <c r="G73" s="43"/>
      <c r="H73" s="35"/>
    </row>
    <row r="74" spans="1:8" ht="12" customHeight="1">
      <c r="A74" s="10"/>
      <c r="B74" s="37"/>
      <c r="C74" s="17" t="s">
        <v>98</v>
      </c>
      <c r="D74" s="38"/>
      <c r="E74" s="44"/>
      <c r="F74" s="44"/>
      <c r="G74" s="44"/>
      <c r="H74" s="36"/>
    </row>
    <row r="75" spans="1:8" ht="20.100000000000001" customHeight="1">
      <c r="A75" s="10"/>
      <c r="B75" s="18"/>
      <c r="C75" s="19" t="s">
        <v>99</v>
      </c>
      <c r="D75" s="20">
        <v>1057</v>
      </c>
      <c r="E75" s="23"/>
      <c r="F75" s="23"/>
      <c r="G75" s="23"/>
      <c r="H75" s="24"/>
    </row>
    <row r="76" spans="1:8" ht="20.100000000000001" customHeight="1">
      <c r="A76" s="10"/>
      <c r="B76" s="18"/>
      <c r="C76" s="19" t="s">
        <v>100</v>
      </c>
      <c r="D76" s="20">
        <v>1058</v>
      </c>
      <c r="E76" s="23"/>
      <c r="F76" s="23"/>
      <c r="G76" s="23"/>
      <c r="H76" s="24"/>
    </row>
    <row r="77" spans="1:8" ht="20.100000000000001" customHeight="1">
      <c r="A77" s="10"/>
      <c r="B77" s="18"/>
      <c r="C77" s="19" t="s">
        <v>101</v>
      </c>
      <c r="D77" s="20">
        <v>1059</v>
      </c>
      <c r="E77" s="23"/>
      <c r="F77" s="23"/>
      <c r="G77" s="23"/>
      <c r="H77" s="24"/>
    </row>
    <row r="78" spans="1:8" ht="20.100000000000001" customHeight="1">
      <c r="A78" s="10"/>
      <c r="B78" s="18"/>
      <c r="C78" s="19" t="s">
        <v>102</v>
      </c>
      <c r="D78" s="20">
        <v>1060</v>
      </c>
      <c r="E78" s="23"/>
      <c r="F78" s="23"/>
      <c r="G78" s="23"/>
      <c r="H78" s="24"/>
    </row>
    <row r="79" spans="1:8" ht="20.100000000000001" customHeight="1">
      <c r="A79" s="10"/>
      <c r="B79" s="18"/>
      <c r="C79" s="19" t="s">
        <v>103</v>
      </c>
      <c r="D79" s="20"/>
      <c r="E79" s="23"/>
      <c r="F79" s="23"/>
      <c r="G79" s="23"/>
      <c r="H79" s="24"/>
    </row>
    <row r="80" spans="1:8" ht="20.100000000000001" customHeight="1">
      <c r="A80" s="10"/>
      <c r="B80" s="18"/>
      <c r="C80" s="19" t="s">
        <v>104</v>
      </c>
      <c r="D80" s="20">
        <v>1061</v>
      </c>
      <c r="E80" s="23"/>
      <c r="F80" s="23"/>
      <c r="G80" s="23"/>
      <c r="H80" s="24"/>
    </row>
    <row r="81" spans="1:8" ht="20.100000000000001" customHeight="1" thickBot="1">
      <c r="A81" s="10"/>
      <c r="B81" s="13"/>
      <c r="C81" s="29" t="s">
        <v>105</v>
      </c>
      <c r="D81" s="30">
        <v>1062</v>
      </c>
      <c r="E81" s="31"/>
      <c r="F81" s="31"/>
      <c r="G81" s="31"/>
      <c r="H81" s="32"/>
    </row>
    <row r="84" spans="1:8" ht="18.75">
      <c r="F84" s="34"/>
      <c r="G84" s="34"/>
      <c r="H84" s="34"/>
    </row>
    <row r="85" spans="1:8" ht="18.75">
      <c r="F85" s="34"/>
      <c r="G85" s="34" t="s">
        <v>108</v>
      </c>
      <c r="H85" s="34"/>
    </row>
    <row r="86" spans="1:8" ht="18.75">
      <c r="F86" s="34"/>
      <c r="G86" s="34" t="s">
        <v>106</v>
      </c>
      <c r="H86" s="34"/>
    </row>
    <row r="87" spans="1:8" ht="18.75">
      <c r="F87" s="34"/>
      <c r="G87" s="34" t="s">
        <v>107</v>
      </c>
      <c r="H87" s="34"/>
    </row>
  </sheetData>
  <mergeCells count="60"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2022-02-22T11:57:29Z</cp:lastPrinted>
  <dcterms:created xsi:type="dcterms:W3CDTF">2022-02-22T07:12:27Z</dcterms:created>
  <dcterms:modified xsi:type="dcterms:W3CDTF">2022-10-17T11:53:18Z</dcterms:modified>
</cp:coreProperties>
</file>